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4995" tabRatio="989" activeTab="2"/>
  </bookViews>
  <sheets>
    <sheet name="Scheda A" sheetId="1" r:id="rId1"/>
    <sheet name="scheda C" sheetId="2" r:id="rId2"/>
    <sheet name="scheda D" sheetId="3" r:id="rId3"/>
    <sheet name="scheda E" sheetId="4" r:id="rId4"/>
  </sheets>
  <definedNames>
    <definedName name="_xlnm.Print_Area" localSheetId="0">'Scheda A'!$A$1:$E$21</definedName>
  </definedNames>
  <calcPr fullCalcOnLoad="1"/>
</workbook>
</file>

<file path=xl/sharedStrings.xml><?xml version="1.0" encoding="utf-8"?>
<sst xmlns="http://schemas.openxmlformats.org/spreadsheetml/2006/main" count="484" uniqueCount="233">
  <si>
    <t>QUADRO DELLE RISORSE NECESSARIE ALLA REALIZZAZIONE DEL PROGRAMMA (1)</t>
  </si>
  <si>
    <t>TIPOLOGIA RISORSE</t>
  </si>
  <si>
    <t>Arco temporale di validità del programma</t>
  </si>
  <si>
    <t>Disponibilità finanziaria</t>
  </si>
  <si>
    <t>Importo Totale</t>
  </si>
  <si>
    <t>Primo anno</t>
  </si>
  <si>
    <t>Secondo anno</t>
  </si>
  <si>
    <t>Terzo anno</t>
  </si>
  <si>
    <t>risorse derivanti da entrate aventi destinazione vincolata per legge</t>
  </si>
  <si>
    <t>risorse derivanti da entrate acquisite mediante contrazione di mutuo</t>
  </si>
  <si>
    <t>risorse acquisite mediante apporti di capitali privati</t>
  </si>
  <si>
    <t>stanziamenti di bilancio</t>
  </si>
  <si>
    <t>finanziamenti acquisibili ai sensi dell'articolo 3 del decreto-legge 31 ottobre 1990, n. 310, convertito con modificazioni dalla legge 22 dicembre 1990, n. 403</t>
  </si>
  <si>
    <t>risorse derivanti da trasferimento di immobili ex art.191 D.Lgs. 50/2016</t>
  </si>
  <si>
    <t>Altra tipologia</t>
  </si>
  <si>
    <t>Totale</t>
  </si>
  <si>
    <t>Il referente del programma</t>
  </si>
  <si>
    <t>Note</t>
  </si>
  <si>
    <r>
      <t>(1) I dati del quadro delle risorse sono calcolati come somma delle informazioni elementari relative a ciascun intervento di cui alla scheda E</t>
    </r>
    <r>
      <rPr>
        <sz val="10"/>
        <color indexed="10"/>
        <rFont val="Arial"/>
        <family val="2"/>
      </rPr>
      <t xml:space="preserve"> </t>
    </r>
    <r>
      <rPr>
        <sz val="10"/>
        <color indexed="8"/>
        <rFont val="Arial"/>
        <family val="2"/>
      </rPr>
      <t>e alla scheda C. Dette informazioni sono acquisite dal sistema (software) e rese disponibili in banca dati ma non visualizzate nel programma.</t>
    </r>
  </si>
  <si>
    <t xml:space="preserve"> </t>
  </si>
  <si>
    <t>DELL'AMMINISTRAZIONE  COMUNALE DI TRESCORE CREMASCO</t>
  </si>
  <si>
    <t>ALLEGATO I - SCHEDA A : PROGRAMMA TRIENNALE DELLE OPERE PUBBLICHE 2022/2024</t>
  </si>
  <si>
    <t>IL SINDACO ANGELO BARBATI</t>
  </si>
  <si>
    <t>ALLEGATO I - SCHEDA C : PROGRAMMA TRIENNALE DELLE OPERE PUBBLICHE  2022/2024</t>
  </si>
  <si>
    <t>DELL'AMMINISTRAZIONE COMUNALE DI TRESCORE CREMASCO</t>
  </si>
  <si>
    <t xml:space="preserve">ELENCO DEGLI IMMOBILI DISPONIBILI </t>
  </si>
  <si>
    <t xml:space="preserve">Elenco degli immobili disponibili art. 21, comma 5, e art. 191 del D.Lgs. 50/2016  </t>
  </si>
  <si>
    <t>Codice univoco immobile (1)</t>
  </si>
  <si>
    <t>Riferimento CUI intervento (2)</t>
  </si>
  <si>
    <t>Riferimento CUP Opera Incompiuta (3)</t>
  </si>
  <si>
    <t>Descrizione immobile</t>
  </si>
  <si>
    <t>Codice Istat</t>
  </si>
  <si>
    <t>localizzazione - CODICE NUTS</t>
  </si>
  <si>
    <t xml:space="preserve">trasferimento immobile a titolo corrispettivo ex comma 1 art.191 </t>
  </si>
  <si>
    <t>immobili disponibili ex articolo 21 comma 5</t>
  </si>
  <si>
    <t>già incluso in programma di dismissione di cui art.27 DL 201/2011 convertito dalla L. 214/2011</t>
  </si>
  <si>
    <t>Tipo disponibilità se immobile derivante da Opera Incompiuta di cui si è dichiarata l'insussistenza dell'interesse</t>
  </si>
  <si>
    <t>Valore Stimato</t>
  </si>
  <si>
    <t>Reg</t>
  </si>
  <si>
    <t>Prov</t>
  </si>
  <si>
    <t>Com</t>
  </si>
  <si>
    <t>codice</t>
  </si>
  <si>
    <t>testo</t>
  </si>
  <si>
    <t>cod</t>
  </si>
  <si>
    <t>Tabella C.1</t>
  </si>
  <si>
    <t>Tabella C.2</t>
  </si>
  <si>
    <t>Tabella C.3</t>
  </si>
  <si>
    <t>Tabella C.4</t>
  </si>
  <si>
    <t>valore</t>
  </si>
  <si>
    <t>somma</t>
  </si>
  <si>
    <t>00265370197-2021-I-00001</t>
  </si>
  <si>
    <t>Abitazione via Don P. Mazzolari n. 4 - fg. 4 map. 232 sub 3</t>
  </si>
  <si>
    <t>01</t>
  </si>
  <si>
    <t>09</t>
  </si>
  <si>
    <t>ITC4A</t>
  </si>
  <si>
    <t>si</t>
  </si>
  <si>
    <t>Box auto via Don P. Mazzolari n. 4 - fg. 4 map. 232 sub 1</t>
  </si>
  <si>
    <t xml:space="preserve">TOTALE </t>
  </si>
  <si>
    <t>Note:</t>
  </si>
  <si>
    <t>(1) Codice obbligatorio: numero immobile = cf amministrazione + prima annualità del primo programma nel quale l'immobile è stato inserito + lettera "i" ad identificare l'oggetto immobile e distinguerlo dall'intervento di cui al codice CUI + progressivo di 5 cifre</t>
  </si>
  <si>
    <t xml:space="preserve">(2) Riportare il codice CUI dell'intervento (nel caso in cui il CUP non sia previsto obbligatoriamente) al quale la cessione dell'immobile è associata; non indicare alcun codice nel caso in cui si proponga la semplice alienazione </t>
  </si>
  <si>
    <t>(3) Se derivante da opera incompiuta riportare il relativo codice CUP</t>
  </si>
  <si>
    <t>1. no</t>
  </si>
  <si>
    <t>2. parziale</t>
  </si>
  <si>
    <t>3. totale</t>
  </si>
  <si>
    <t>2. si, cessione</t>
  </si>
  <si>
    <t>3. si, in diritto di godimento, a titolo di contributo, la cui utilizzazione sia strumentale e tecnicamente connessa all'opera da affidare in concessione</t>
  </si>
  <si>
    <t>2. si, come valorizzazione</t>
  </si>
  <si>
    <t>3. si, come alienazione</t>
  </si>
  <si>
    <t>1. cessione della titolarità dell’opera ad altro ente pubblico</t>
  </si>
  <si>
    <t>2. cessione della titolarità dell’opera a soggetto esercente una funzione pubblica</t>
  </si>
  <si>
    <t>3. vendita al mercato privato</t>
  </si>
  <si>
    <t>ALLEGATO I - SCHEDA D:  PROGRAMMA TRIENNALE DELLE OPERE PUBBLICHE 2022/2024</t>
  </si>
  <si>
    <t>ELENCO DEGLI INTERVENTI DEL PROGRAMMA</t>
  </si>
  <si>
    <t>Numero intervento CUI (1)</t>
  </si>
  <si>
    <t>Cod. Int. Amm.ne (2)</t>
  </si>
  <si>
    <t>Codice CUP (3)</t>
  </si>
  <si>
    <t>Annualità nella quale si prevede di dare avvio alla procedura di affidamento</t>
  </si>
  <si>
    <t>Responsabile del procedimento           (4)</t>
  </si>
  <si>
    <t>lotto funzionale (5)</t>
  </si>
  <si>
    <t>lavoro complesso (6)</t>
  </si>
  <si>
    <t>codice ISTAT</t>
  </si>
  <si>
    <t>localizzazione - codice NUTS</t>
  </si>
  <si>
    <t>Tipologia</t>
  </si>
  <si>
    <t>Settore e sottosettore intervento</t>
  </si>
  <si>
    <t>Descrizione dell'intervento</t>
  </si>
  <si>
    <t>Livello di priorità (7)</t>
  </si>
  <si>
    <t>STIMA DEI COSTI DELL'INTERVENTO (8)</t>
  </si>
  <si>
    <t>Intervento aggiunto o variato a seguito di modifica programma (12)</t>
  </si>
  <si>
    <t>Costi su annualità successive</t>
  </si>
  <si>
    <t>Importo complessivo (9)</t>
  </si>
  <si>
    <t>Valore degli eventuali immobili di cui alla scheda C collegati all'intervento (10)</t>
  </si>
  <si>
    <t xml:space="preserve">Scadenza temporale ultima per l'utilizzo dell'eventuale finanziamento derivante da contrazione di mutuo </t>
  </si>
  <si>
    <t>Apporto di capitale privato (11)</t>
  </si>
  <si>
    <t>Importo</t>
  </si>
  <si>
    <t>numero intervento CUI</t>
  </si>
  <si>
    <t>data (anno)</t>
  </si>
  <si>
    <t xml:space="preserve">si </t>
  </si>
  <si>
    <t>Tabella D.1</t>
  </si>
  <si>
    <t>Tabella D.2</t>
  </si>
  <si>
    <t>Tabella D.3</t>
  </si>
  <si>
    <t>data</t>
  </si>
  <si>
    <t>Tabella D.4</t>
  </si>
  <si>
    <t>Tabella D.5</t>
  </si>
  <si>
    <t>00265370197-2022-00001</t>
  </si>
  <si>
    <t>RIQUALIFICAZIONE E COMPLETAMENTO DEL CENTRO SPORTIVO COMUNALE</t>
  </si>
  <si>
    <t>F24E21006230004</t>
  </si>
  <si>
    <t>Angelo Barbati</t>
  </si>
  <si>
    <t>NO</t>
  </si>
  <si>
    <t>07</t>
  </si>
  <si>
    <t xml:space="preserve">RIQUALIFICAZIONE E COMPLETAMENTO DEL CENTRO SPORTIVO COMUNALE </t>
  </si>
  <si>
    <t>00265370197-2022-00001BIS</t>
  </si>
  <si>
    <t>CENTRO SPORTIVO COMUNALE</t>
  </si>
  <si>
    <t>F27H22001200004</t>
  </si>
  <si>
    <t xml:space="preserve">RIQUALIFICAZIONE DEL CENTRO SPORTIVO COMUNALE - REALIZZAZIONE PARCHEGGIO A SERVIZIO DEL CENTRO SPORTIVO </t>
  </si>
  <si>
    <t>00265370197-2022-00002</t>
  </si>
  <si>
    <t>MESSA IN SICUREZZA STRADE E PONTI - REALIZZAZIONE PISTA CICLABILE VIA MARCONI SP2</t>
  </si>
  <si>
    <t>F21B21005250004</t>
  </si>
  <si>
    <t>014</t>
  </si>
  <si>
    <t>00265370197-2022-00003</t>
  </si>
  <si>
    <t xml:space="preserve">RIQUALIFICAZIONE AREA COMUNALE DI VIA SANT’AGATA </t>
  </si>
  <si>
    <t>F22H21000330006</t>
  </si>
  <si>
    <t>00265370197-2022-0004</t>
  </si>
  <si>
    <t>MANUTENZIONE STRAORDINARIA CON RIMOZIONE AMIANTO COPERTURA EDIFICI COMUNALI VIA PAVESI-GIOVANNI XXIII°</t>
  </si>
  <si>
    <t>F22D22000000002</t>
  </si>
  <si>
    <t>00265370197-2022-00005</t>
  </si>
  <si>
    <t>MANUTENZIONE STRAORDINARIA CON RIMOZIONE AMIANTO COPERTURA EDIFICI COMUNALI VIA MAGRI 9/A e 9/B</t>
  </si>
  <si>
    <t>F22D22000010002</t>
  </si>
  <si>
    <t>MANUTENZIONE STRAORDINARIA CON RIMOZIONE AMIANTO COPERTURA EDIFICI COMUNALI VIA MAGRI</t>
  </si>
  <si>
    <t>00265370197-2022-00006</t>
  </si>
  <si>
    <t>NUOVO CENTRO DI RACCOLTA RIFIUTI</t>
  </si>
  <si>
    <t>F21B22000740007</t>
  </si>
  <si>
    <t>05</t>
  </si>
  <si>
    <t>00265370197-2022-00007</t>
  </si>
  <si>
    <t>MANUTENZIONE STRAORDINARIA STRADE COMUNALI - ASFALTATURA STRADE DETERIORATE</t>
  </si>
  <si>
    <t>13</t>
  </si>
  <si>
    <t>RIQUALIFICAZIONE DEL CENTRO SPORTIVO COMUNALE - MESSA IN SICUREZZA CAMPO 2 E ILLUMINAZIONE</t>
  </si>
  <si>
    <t>00265370197-2023-00009</t>
  </si>
  <si>
    <t>RIQUALIFICAZIONE DEL CENTRO SPORTIVO COMUNALE - REALIZZAZIONE STRUTTURA COPERTA PRESSO IL CENTRO SPORTIVO PER RISTORO E MANIFESTAZIONI</t>
  </si>
  <si>
    <t xml:space="preserve">RIFACIMENTO DELLA PIAZZA DELLA CHIESA </t>
  </si>
  <si>
    <t>00265370197-2024-00011</t>
  </si>
  <si>
    <t xml:space="preserve">AMPLIAMENTO E MESSA A NORMA DELLA SCUOLA MEDIA </t>
  </si>
  <si>
    <t>(1) Numero intervento = cf amministrazione + prima annualità del primo programma nel quale l'intervento è stato inserito + progressivo di 5 cifre dalla prima annualità del primo programma</t>
  </si>
  <si>
    <t>(2) Numero interno liberamente indicato dall'amministrazione in base a proprio sistema di codifica</t>
  </si>
  <si>
    <t>(3) Indica il CUP (cfr. articolo 3 comma 5)</t>
  </si>
  <si>
    <t xml:space="preserve">(4) Riportare nome e cognome del responsabile del procedimento </t>
  </si>
  <si>
    <t>(5) Indica se lotto funzionale secondo la definizione di cui all’art.3 comma 1 lettera qq) del D.Lgs.50/2016</t>
  </si>
  <si>
    <t>(6) Indica se lavoro complesso secondo la definizione di cui all’art.3 comma 1 lettera oo) del D.Lgs.50/2016</t>
  </si>
  <si>
    <t>(7) Indica il livello di priorità di cui all'articolo 3 commi 11, 12 e 13</t>
  </si>
  <si>
    <t>(8) Ai sensi dell'art.4 comma 6, in caso di demolizione di opera incompiuta l'importo comprende gli oneri per lo smantellamento dell'opera e per la rinaturalizzazione, riqualificazione ed eventuale bonifica del sito.</t>
  </si>
  <si>
    <t>(9) Importo complessivo ai sensi dell'articolo 3, comma 6, ivi incluse le spese eventualmente sostenute antecedentemente alla prima annualità</t>
  </si>
  <si>
    <t>(10) Riporta il valore dell'eventuale immobile trasferito di cui al corrispondente immobile indicato nella scheda C</t>
  </si>
  <si>
    <t>(11) Riportare l’importo del capitale privato come quota parte del costo totale</t>
  </si>
  <si>
    <t>(12) Indica se l'intervento è stato aggiunto o è stato modificato a seguito di modifica in corso d'anno ai sensi dell'art.5 commi 9 e 11. Tale campo, come la relativa nota e tabella, compaiono solo in caso di modifica del programma</t>
  </si>
  <si>
    <t xml:space="preserve">Cfr. Classificazione Sistema CUP: codice tipologia intervento per natura intervento 03= realizzazione di lavori pubblici (opere e impiantistica) </t>
  </si>
  <si>
    <t>Ulteriori dati (campi da compilare non visualizzati nel Programma triennale)</t>
  </si>
  <si>
    <t>Responsabile del procedimento</t>
  </si>
  <si>
    <t>Codice fiscale del responsabile del procedimento</t>
  </si>
  <si>
    <t>formato cf</t>
  </si>
  <si>
    <t>Cfr. Classificazione Sistema CUP: codice settore e sottosettore intervento</t>
  </si>
  <si>
    <t>Quadro delle risorse necessarie per la realizzazione dell'intervento</t>
  </si>
  <si>
    <t>tipologia di risorse</t>
  </si>
  <si>
    <t>primo anno</t>
  </si>
  <si>
    <t>secondo anno</t>
  </si>
  <si>
    <t>terzo anno</t>
  </si>
  <si>
    <t>annualità successive</t>
  </si>
  <si>
    <t>importo</t>
  </si>
  <si>
    <t>1. priorità massima</t>
  </si>
  <si>
    <t>2. priorità media</t>
  </si>
  <si>
    <t>3. priorità minima</t>
  </si>
  <si>
    <t>finanziamenti ai sensi dell'articolo 3 del DL 310/1990 convertito dalla L. 403/1990</t>
  </si>
  <si>
    <t>1. finanza di progetto</t>
  </si>
  <si>
    <t>2. concessione di costruzione e gestione</t>
  </si>
  <si>
    <t>3. sponsorizzazione</t>
  </si>
  <si>
    <t>4. società partecipate o di scopo</t>
  </si>
  <si>
    <t>5. locazione finanziaria</t>
  </si>
  <si>
    <t>6. altro</t>
  </si>
  <si>
    <t>1. modifica ex art.5 comma 9 lettera b)</t>
  </si>
  <si>
    <t>2. modifica ex art.5 comma 9 lettera c)</t>
  </si>
  <si>
    <t>3. modifica ex art.5 comma 9 lettera d)</t>
  </si>
  <si>
    <t>4. modifica ex art.5 comma 9 lettera e)</t>
  </si>
  <si>
    <t>5. modifica ex art.5 comma 11</t>
  </si>
  <si>
    <t>ALLEGATO I - SCHEDA E: PROGRAMMA TRIENNALE DELLE OPERE PUBBLICHE 2022/2024</t>
  </si>
  <si>
    <t>INTERVENTI RICOMPRESI NELL'ELENCO ANNUALE</t>
  </si>
  <si>
    <t>CODICE UNICO INTERVENTO - CUI</t>
  </si>
  <si>
    <t>CUP</t>
  </si>
  <si>
    <t>DESCRIZIONE INTERVENTO</t>
  </si>
  <si>
    <t>RESPONSABILE DEL PROCEDIMENTO</t>
  </si>
  <si>
    <t>Importo annualità</t>
  </si>
  <si>
    <t>IMPORTO INTERVENTO</t>
  </si>
  <si>
    <t>Finalità</t>
  </si>
  <si>
    <t>Livello di priorità</t>
  </si>
  <si>
    <t>Conformità Urbanistica</t>
  </si>
  <si>
    <t>Verifica vincoli ambientali</t>
  </si>
  <si>
    <t>LIVELLO DI PROGETTAZIONE</t>
  </si>
  <si>
    <t>CENTRALE DI COMMITTENZA O SOGGETTO AGGREGATORE AL QUALE SI INTENDE DELEGARE LA PROCEDURA DI AFFIDAMENTO</t>
  </si>
  <si>
    <t>Intervento aggiunto o variato a seguito di modifica programma (*)</t>
  </si>
  <si>
    <t>codice AUSA</t>
  </si>
  <si>
    <t>denominazione</t>
  </si>
  <si>
    <t>Codice</t>
  </si>
  <si>
    <t>Tabella E.1</t>
  </si>
  <si>
    <t>si/no</t>
  </si>
  <si>
    <t>Tabella E.2</t>
  </si>
  <si>
    <t>Ereditato da scheda D</t>
  </si>
  <si>
    <t>RIQUALIFICAZIONE E COMPLETAMENTO DEL CENTRO SPORTIVO COMUNALE -REALIZZAZIONE PARCHEGGIO A SERVIZIO DEL CENTRO SPORTIVO</t>
  </si>
  <si>
    <t>MIS</t>
  </si>
  <si>
    <t>SI</t>
  </si>
  <si>
    <t>ADN</t>
  </si>
  <si>
    <t>URB</t>
  </si>
  <si>
    <t>CPA</t>
  </si>
  <si>
    <t xml:space="preserve">totale </t>
  </si>
  <si>
    <t>(*) Tale campo compare solo in caso di modifica del programma</t>
  </si>
  <si>
    <t xml:space="preserve">Tabella E.1 </t>
  </si>
  <si>
    <t>ADN - Adeguamento normativo</t>
  </si>
  <si>
    <t>AMB - Qualità ambientale</t>
  </si>
  <si>
    <t>COP - Completamento Opera Incompiuta</t>
  </si>
  <si>
    <t>CPA - Conservazione del patrimonio</t>
  </si>
  <si>
    <t>MIS - Miglioramento e incremento di servizio</t>
  </si>
  <si>
    <t>URB - Qualità urbana</t>
  </si>
  <si>
    <t>VAB - Valorizzazione beni vincolati</t>
  </si>
  <si>
    <t>DEM - Demolizione Opera Incompiuta</t>
  </si>
  <si>
    <t>DEOP - Demolizione opere preesistenti e non più utilizzabili</t>
  </si>
  <si>
    <t>1. progetto di fattibilità tecnico - economica: “documento di fattibilità delle alternative progettuali”.</t>
  </si>
  <si>
    <t>2. progetto di fattibilità tecnico - economica: “documento finale”.</t>
  </si>
  <si>
    <t>3. progetto definitivo</t>
  </si>
  <si>
    <t>4. progetto esecutivo</t>
  </si>
  <si>
    <t>00265370197-2022-00008</t>
  </si>
  <si>
    <t>00265370197-2023-00010</t>
  </si>
  <si>
    <t>00265370197-2024-00012</t>
  </si>
  <si>
    <t xml:space="preserve">MESSA IN SICUREZZA DI STRADE E PONTI - REALIZZAZIONE PISTA CICLOPEDONAE A COMPLETAMENTO CICLABILE LUNGO VIA DEI FONTANILI  </t>
  </si>
  <si>
    <t>F21B21006690006</t>
  </si>
  <si>
    <t>Trescore Cremasco 28/09/2022</t>
  </si>
  <si>
    <t>Trescore Cremaaco 28/09/2022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</si>
</sst>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[$€-410]\ #,##0.00;[Red]\-[$€-410]\ #,##0.00"/>
    <numFmt numFmtId="173" formatCode="&quot;Sì&quot;;&quot;Sì&quot;;&quot;No&quot;"/>
    <numFmt numFmtId="174" formatCode="&quot;Vero&quot;;&quot;Vero&quot;;&quot;Falso&quot;"/>
    <numFmt numFmtId="175" formatCode="&quot;Attivo&quot;;&quot;Attivo&quot;;&quot;Inattivo&quot;"/>
    <numFmt numFmtId="176" formatCode="[$€-2]\ #.##000_);[Red]\([$€-2]\ #.##000\)"/>
    <numFmt numFmtId="177" formatCode="#,##0.00\ [$€-410];[Red]\-#,##0.00\ [$€-410]"/>
  </numFmts>
  <fonts count="54">
    <font>
      <sz val="10"/>
      <name val="Arial"/>
      <family val="2"/>
    </font>
    <font>
      <sz val="10"/>
      <color indexed="8"/>
      <name val="Arial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Verdana"/>
      <family val="2"/>
    </font>
    <font>
      <sz val="8"/>
      <color indexed="8"/>
      <name val="Verdana"/>
      <family val="2"/>
    </font>
    <font>
      <sz val="8"/>
      <color indexed="10"/>
      <name val="Verdana"/>
      <family val="2"/>
    </font>
    <font>
      <b/>
      <sz val="10"/>
      <color indexed="8"/>
      <name val="Verdana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sz val="11"/>
      <name val="Verdana"/>
      <family val="2"/>
    </font>
    <font>
      <b/>
      <sz val="10"/>
      <name val="Arial"/>
      <family val="2"/>
    </font>
    <font>
      <sz val="10"/>
      <name val="Verdana"/>
      <family val="2"/>
    </font>
    <font>
      <sz val="12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9"/>
      <color indexed="8"/>
      <name val="Verdana"/>
      <family val="2"/>
    </font>
    <font>
      <sz val="12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2" applyNumberFormat="0" applyFill="0" applyAlignment="0" applyProtection="0"/>
    <xf numFmtId="0" fontId="41" fillId="21" borderId="3" applyNumberFormat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2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0" fontId="44" fillId="20" borderId="5" applyNumberFormat="0" applyAlignment="0" applyProtection="0"/>
    <xf numFmtId="9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171" fontId="0" fillId="0" borderId="0" applyFill="0" applyBorder="0" applyAlignment="0" applyProtection="0"/>
    <xf numFmtId="170" fontId="0" fillId="0" borderId="0" applyFill="0" applyBorder="0" applyAlignment="0" applyProtection="0"/>
  </cellStyleXfs>
  <cellXfs count="119">
    <xf numFmtId="0" fontId="0" fillId="0" borderId="0" xfId="0" applyAlignment="1">
      <alignment/>
    </xf>
    <xf numFmtId="4" fontId="1" fillId="0" borderId="0" xfId="0" applyNumberFormat="1" applyFont="1" applyAlignment="1">
      <alignment wrapText="1"/>
    </xf>
    <xf numFmtId="0" fontId="1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172" fontId="7" fillId="0" borderId="10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vertical="center"/>
    </xf>
    <xf numFmtId="0" fontId="6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4" fontId="5" fillId="0" borderId="0" xfId="0" applyNumberFormat="1" applyFont="1" applyAlignment="1">
      <alignment wrapText="1"/>
    </xf>
    <xf numFmtId="172" fontId="7" fillId="0" borderId="1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 wrapText="1"/>
    </xf>
    <xf numFmtId="0" fontId="6" fillId="0" borderId="0" xfId="0" applyFont="1" applyBorder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4" fontId="5" fillId="0" borderId="11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/>
    </xf>
    <xf numFmtId="4" fontId="5" fillId="0" borderId="11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 vertical="center" wrapText="1"/>
    </xf>
    <xf numFmtId="4" fontId="11" fillId="0" borderId="11" xfId="0" applyNumberFormat="1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/>
    </xf>
    <xf numFmtId="49" fontId="11" fillId="0" borderId="12" xfId="0" applyNumberFormat="1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3" fontId="11" fillId="0" borderId="11" xfId="0" applyNumberFormat="1" applyFont="1" applyBorder="1" applyAlignment="1">
      <alignment horizontal="center" vertical="center" wrapText="1"/>
    </xf>
    <xf numFmtId="172" fontId="5" fillId="0" borderId="11" xfId="0" applyNumberFormat="1" applyFont="1" applyBorder="1" applyAlignment="1">
      <alignment horizontal="center" vertical="center"/>
    </xf>
    <xf numFmtId="4" fontId="1" fillId="0" borderId="14" xfId="0" applyNumberFormat="1" applyFont="1" applyBorder="1" applyAlignment="1">
      <alignment horizontal="center" vertical="center"/>
    </xf>
    <xf numFmtId="4" fontId="1" fillId="0" borderId="15" xfId="0" applyNumberFormat="1" applyFont="1" applyBorder="1" applyAlignment="1">
      <alignment horizontal="center" vertical="center"/>
    </xf>
    <xf numFmtId="4" fontId="1" fillId="0" borderId="16" xfId="0" applyNumberFormat="1" applyFont="1" applyBorder="1" applyAlignment="1">
      <alignment horizontal="center" vertical="center"/>
    </xf>
    <xf numFmtId="172" fontId="5" fillId="0" borderId="1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72" fontId="6" fillId="33" borderId="10" xfId="0" applyNumberFormat="1" applyFont="1" applyFill="1" applyBorder="1" applyAlignment="1">
      <alignment horizontal="center" vertical="center"/>
    </xf>
    <xf numFmtId="4" fontId="1" fillId="0" borderId="0" xfId="0" applyNumberFormat="1" applyFont="1" applyAlignment="1">
      <alignment horizontal="left" wrapText="1"/>
    </xf>
    <xf numFmtId="0" fontId="1" fillId="0" borderId="0" xfId="0" applyFont="1" applyAlignment="1">
      <alignment/>
    </xf>
    <xf numFmtId="4" fontId="0" fillId="0" borderId="13" xfId="0" applyNumberFormat="1" applyBorder="1" applyAlignment="1">
      <alignment horizontal="center" vertical="center" wrapText="1"/>
    </xf>
    <xf numFmtId="4" fontId="0" fillId="0" borderId="13" xfId="0" applyNumberFormat="1" applyBorder="1" applyAlignment="1">
      <alignment vertical="center"/>
    </xf>
    <xf numFmtId="4" fontId="0" fillId="0" borderId="13" xfId="0" applyNumberFormat="1" applyBorder="1" applyAlignment="1">
      <alignment horizontal="center" vertical="center"/>
    </xf>
    <xf numFmtId="4" fontId="1" fillId="0" borderId="13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 wrapText="1"/>
    </xf>
    <xf numFmtId="49" fontId="14" fillId="0" borderId="13" xfId="0" applyNumberFormat="1" applyFont="1" applyBorder="1" applyAlignment="1">
      <alignment horizontal="justify" vertical="center" wrapText="1"/>
    </xf>
    <xf numFmtId="49" fontId="14" fillId="0" borderId="13" xfId="0" applyNumberFormat="1" applyFont="1" applyBorder="1" applyAlignment="1">
      <alignment horizontal="center" vertical="center"/>
    </xf>
    <xf numFmtId="172" fontId="0" fillId="0" borderId="13" xfId="0" applyNumberForma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justify" vertical="center" wrapText="1"/>
    </xf>
    <xf numFmtId="49" fontId="6" fillId="0" borderId="13" xfId="0" applyNumberFormat="1" applyFont="1" applyBorder="1" applyAlignment="1">
      <alignment horizontal="center" vertical="center"/>
    </xf>
    <xf numFmtId="172" fontId="0" fillId="0" borderId="13" xfId="0" applyNumberFormat="1" applyBorder="1" applyAlignment="1">
      <alignment horizontal="center" vertical="center"/>
    </xf>
    <xf numFmtId="4" fontId="1" fillId="0" borderId="13" xfId="0" applyNumberFormat="1" applyFont="1" applyBorder="1" applyAlignment="1">
      <alignment wrapText="1"/>
    </xf>
    <xf numFmtId="4" fontId="1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72" fontId="15" fillId="33" borderId="17" xfId="0" applyNumberFormat="1" applyFont="1" applyFill="1" applyBorder="1" applyAlignment="1">
      <alignment horizontal="center" wrapText="1"/>
    </xf>
    <xf numFmtId="4" fontId="1" fillId="0" borderId="0" xfId="0" applyNumberFormat="1" applyFont="1" applyAlignment="1">
      <alignment horizontal="center" wrapText="1"/>
    </xf>
    <xf numFmtId="4" fontId="1" fillId="33" borderId="17" xfId="0" applyNumberFormat="1" applyFont="1" applyFill="1" applyBorder="1" applyAlignment="1">
      <alignment horizontal="center" wrapText="1"/>
    </xf>
    <xf numFmtId="4" fontId="5" fillId="33" borderId="0" xfId="0" applyNumberFormat="1" applyFont="1" applyFill="1" applyAlignment="1">
      <alignment horizontal="left" vertical="top" wrapText="1"/>
    </xf>
    <xf numFmtId="4" fontId="16" fillId="0" borderId="0" xfId="0" applyNumberFormat="1" applyFont="1" applyAlignment="1">
      <alignment wrapText="1"/>
    </xf>
    <xf numFmtId="4" fontId="1" fillId="0" borderId="12" xfId="0" applyNumberFormat="1" applyFont="1" applyBorder="1" applyAlignment="1">
      <alignment wrapText="1"/>
    </xf>
    <xf numFmtId="4" fontId="17" fillId="0" borderId="18" xfId="0" applyNumberFormat="1" applyFont="1" applyBorder="1" applyAlignment="1">
      <alignment horizontal="center" wrapText="1"/>
    </xf>
    <xf numFmtId="4" fontId="17" fillId="0" borderId="19" xfId="0" applyNumberFormat="1" applyFont="1" applyBorder="1" applyAlignment="1">
      <alignment horizontal="center" wrapText="1"/>
    </xf>
    <xf numFmtId="4" fontId="1" fillId="0" borderId="10" xfId="0" applyNumberFormat="1" applyFont="1" applyBorder="1" applyAlignment="1">
      <alignment wrapText="1"/>
    </xf>
    <xf numFmtId="4" fontId="1" fillId="0" borderId="0" xfId="0" applyNumberFormat="1" applyFont="1" applyAlignment="1">
      <alignment/>
    </xf>
    <xf numFmtId="4" fontId="1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172" fontId="6" fillId="0" borderId="13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4" fontId="15" fillId="0" borderId="13" xfId="0" applyNumberFormat="1" applyFont="1" applyBorder="1" applyAlignment="1">
      <alignment vertical="center" wrapText="1"/>
    </xf>
    <xf numFmtId="0" fontId="19" fillId="0" borderId="13" xfId="0" applyFont="1" applyBorder="1" applyAlignment="1">
      <alignment horizontal="center" vertical="center" wrapText="1"/>
    </xf>
    <xf numFmtId="172" fontId="15" fillId="0" borderId="13" xfId="0" applyNumberFormat="1" applyFont="1" applyBorder="1" applyAlignment="1">
      <alignment horizontal="center" vertical="center" wrapText="1"/>
    </xf>
    <xf numFmtId="4" fontId="5" fillId="33" borderId="0" xfId="0" applyNumberFormat="1" applyFont="1" applyFill="1" applyAlignment="1">
      <alignment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justify" vertical="center" wrapText="1"/>
    </xf>
    <xf numFmtId="4" fontId="1" fillId="0" borderId="13" xfId="0" applyNumberFormat="1" applyFont="1" applyFill="1" applyBorder="1" applyAlignment="1">
      <alignment wrapText="1"/>
    </xf>
    <xf numFmtId="0" fontId="6" fillId="0" borderId="13" xfId="0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49" fontId="14" fillId="0" borderId="13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4" fontId="0" fillId="0" borderId="13" xfId="0" applyNumberFormat="1" applyFill="1" applyBorder="1" applyAlignment="1">
      <alignment horizontal="center" vertical="center"/>
    </xf>
    <xf numFmtId="172" fontId="0" fillId="0" borderId="13" xfId="0" applyNumberForma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4" fontId="5" fillId="0" borderId="11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172" fontId="11" fillId="0" borderId="12" xfId="0" applyNumberFormat="1" applyFont="1" applyBorder="1" applyAlignment="1">
      <alignment horizontal="center" vertical="center" wrapText="1"/>
    </xf>
    <xf numFmtId="172" fontId="11" fillId="0" borderId="11" xfId="0" applyNumberFormat="1" applyFont="1" applyBorder="1" applyAlignment="1">
      <alignment horizontal="center" vertical="center" wrapText="1"/>
    </xf>
    <xf numFmtId="172" fontId="5" fillId="0" borderId="12" xfId="0" applyNumberFormat="1" applyFont="1" applyBorder="1" applyAlignment="1">
      <alignment horizontal="center" vertical="center"/>
    </xf>
    <xf numFmtId="172" fontId="5" fillId="0" borderId="11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 horizontal="left" vertical="center" wrapText="1"/>
    </xf>
    <xf numFmtId="4" fontId="1" fillId="0" borderId="0" xfId="0" applyNumberFormat="1" applyFont="1" applyAlignment="1">
      <alignment vertical="center" wrapText="1"/>
    </xf>
    <xf numFmtId="4" fontId="5" fillId="33" borderId="0" xfId="0" applyNumberFormat="1" applyFont="1" applyFill="1" applyAlignment="1">
      <alignment horizontal="left" wrapText="1"/>
    </xf>
    <xf numFmtId="4" fontId="1" fillId="0" borderId="0" xfId="0" applyNumberFormat="1" applyFont="1" applyAlignment="1">
      <alignment horizontal="left" wrapText="1"/>
    </xf>
    <xf numFmtId="4" fontId="1" fillId="0" borderId="0" xfId="0" applyNumberFormat="1" applyFont="1" applyAlignment="1">
      <alignment horizontal="left" vertical="center"/>
    </xf>
    <xf numFmtId="4" fontId="5" fillId="0" borderId="13" xfId="0" applyNumberFormat="1" applyFont="1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center" vertical="center"/>
    </xf>
    <xf numFmtId="4" fontId="13" fillId="0" borderId="13" xfId="0" applyNumberFormat="1" applyFont="1" applyBorder="1" applyAlignment="1">
      <alignment horizontal="center" vertical="center"/>
    </xf>
    <xf numFmtId="4" fontId="1" fillId="0" borderId="13" xfId="0" applyNumberFormat="1" applyFont="1" applyBorder="1" applyAlignment="1">
      <alignment horizontal="center" vertical="center"/>
    </xf>
    <xf numFmtId="4" fontId="0" fillId="0" borderId="13" xfId="0" applyNumberForma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4" fontId="9" fillId="0" borderId="0" xfId="0" applyNumberFormat="1" applyFont="1" applyAlignment="1">
      <alignment horizontal="left" vertical="center"/>
    </xf>
    <xf numFmtId="4" fontId="1" fillId="0" borderId="0" xfId="0" applyNumberFormat="1" applyFont="1" applyAlignment="1">
      <alignment horizontal="left" vertical="top" wrapText="1"/>
    </xf>
    <xf numFmtId="4" fontId="5" fillId="33" borderId="10" xfId="0" applyNumberFormat="1" applyFont="1" applyFill="1" applyBorder="1" applyAlignment="1">
      <alignment horizontal="left" wrapText="1"/>
    </xf>
    <xf numFmtId="4" fontId="16" fillId="0" borderId="11" xfId="0" applyNumberFormat="1" applyFont="1" applyBorder="1" applyAlignment="1">
      <alignment horizontal="left" wrapText="1"/>
    </xf>
    <xf numFmtId="4" fontId="1" fillId="0" borderId="10" xfId="0" applyNumberFormat="1" applyFont="1" applyBorder="1" applyAlignment="1">
      <alignment horizontal="left" wrapText="1"/>
    </xf>
    <xf numFmtId="4" fontId="5" fillId="0" borderId="10" xfId="0" applyNumberFormat="1" applyFont="1" applyBorder="1" applyAlignment="1">
      <alignment horizontal="left" wrapText="1"/>
    </xf>
    <xf numFmtId="4" fontId="16" fillId="0" borderId="20" xfId="0" applyNumberFormat="1" applyFont="1" applyBorder="1" applyAlignment="1">
      <alignment horizontal="left" wrapText="1"/>
    </xf>
    <xf numFmtId="4" fontId="17" fillId="0" borderId="10" xfId="0" applyNumberFormat="1" applyFont="1" applyBorder="1" applyAlignment="1">
      <alignment horizontal="center" wrapText="1"/>
    </xf>
    <xf numFmtId="4" fontId="1" fillId="0" borderId="0" xfId="0" applyNumberFormat="1" applyFont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zoomScalePageLayoutView="0" workbookViewId="0" topLeftCell="A7">
      <selection activeCell="A18" sqref="A18"/>
    </sheetView>
  </sheetViews>
  <sheetFormatPr defaultColWidth="9.140625" defaultRowHeight="12.75"/>
  <cols>
    <col min="1" max="1" width="73.28125" style="1" customWidth="1"/>
    <col min="2" max="4" width="15.57421875" style="1" customWidth="1"/>
    <col min="5" max="5" width="23.7109375" style="1" customWidth="1"/>
    <col min="6" max="6" width="11.7109375" style="1" bestFit="1" customWidth="1"/>
    <col min="7" max="16384" width="9.140625" style="1" customWidth="1"/>
  </cols>
  <sheetData>
    <row r="1" spans="1:5" ht="31.5" customHeight="1">
      <c r="A1" s="83" t="s">
        <v>21</v>
      </c>
      <c r="B1" s="83"/>
      <c r="C1" s="83"/>
      <c r="D1" s="83"/>
      <c r="E1" s="83"/>
    </row>
    <row r="2" spans="1:5" ht="29.25" customHeight="1">
      <c r="A2" s="84" t="s">
        <v>20</v>
      </c>
      <c r="B2" s="84"/>
      <c r="C2" s="84"/>
      <c r="D2" s="84"/>
      <c r="E2" s="84"/>
    </row>
    <row r="3" spans="1:5" ht="15.75">
      <c r="A3" s="85"/>
      <c r="B3" s="85"/>
      <c r="C3" s="85"/>
      <c r="D3" s="85"/>
      <c r="E3" s="85"/>
    </row>
    <row r="4" spans="1:5" ht="18">
      <c r="A4" s="86" t="s">
        <v>0</v>
      </c>
      <c r="B4" s="86"/>
      <c r="C4" s="86"/>
      <c r="D4" s="86"/>
      <c r="E4" s="86"/>
    </row>
    <row r="6" spans="1:5" ht="12.75">
      <c r="A6" s="80" t="s">
        <v>1</v>
      </c>
      <c r="B6" s="80" t="s">
        <v>2</v>
      </c>
      <c r="C6" s="80"/>
      <c r="D6" s="80"/>
      <c r="E6" s="80"/>
    </row>
    <row r="7" spans="1:5" ht="12.75">
      <c r="A7" s="80"/>
      <c r="B7" s="80" t="s">
        <v>3</v>
      </c>
      <c r="C7" s="80"/>
      <c r="D7" s="80"/>
      <c r="E7" s="80" t="s">
        <v>4</v>
      </c>
    </row>
    <row r="8" spans="1:5" ht="12.75">
      <c r="A8" s="80"/>
      <c r="B8" s="2" t="s">
        <v>5</v>
      </c>
      <c r="C8" s="2" t="s">
        <v>6</v>
      </c>
      <c r="D8" s="2" t="s">
        <v>7</v>
      </c>
      <c r="E8" s="80"/>
    </row>
    <row r="9" spans="1:6" ht="28.5" customHeight="1">
      <c r="A9" s="3" t="s">
        <v>8</v>
      </c>
      <c r="B9" s="4">
        <f>85600+10911.68</f>
        <v>96511.68</v>
      </c>
      <c r="C9" s="4">
        <v>0</v>
      </c>
      <c r="D9" s="4"/>
      <c r="E9" s="4">
        <f aca="true" t="shared" si="0" ref="E9:E15">SUM(B9:D9)</f>
        <v>96511.68</v>
      </c>
      <c r="F9" s="5"/>
    </row>
    <row r="10" spans="1:5" ht="25.5" customHeight="1">
      <c r="A10" s="3" t="s">
        <v>9</v>
      </c>
      <c r="B10" s="9">
        <f>360000+60000+248770+260000</f>
        <v>928770</v>
      </c>
      <c r="C10" s="4">
        <v>120000</v>
      </c>
      <c r="D10" s="4">
        <v>0</v>
      </c>
      <c r="E10" s="4">
        <f t="shared" si="0"/>
        <v>1048770</v>
      </c>
    </row>
    <row r="11" spans="1:5" ht="27" customHeight="1">
      <c r="A11" s="3" t="s">
        <v>10</v>
      </c>
      <c r="B11" s="9">
        <v>0</v>
      </c>
      <c r="C11" s="4">
        <v>0</v>
      </c>
      <c r="D11" s="4">
        <v>0</v>
      </c>
      <c r="E11" s="4">
        <f t="shared" si="0"/>
        <v>0</v>
      </c>
    </row>
    <row r="12" spans="1:5" ht="25.5" customHeight="1">
      <c r="A12" s="3" t="s">
        <v>11</v>
      </c>
      <c r="B12" s="9">
        <v>2088.32</v>
      </c>
      <c r="C12" s="4">
        <v>0</v>
      </c>
      <c r="D12" s="4">
        <v>0</v>
      </c>
      <c r="E12" s="4">
        <f t="shared" si="0"/>
        <v>2088.32</v>
      </c>
    </row>
    <row r="13" spans="1:5" ht="38.25">
      <c r="A13" s="6" t="s">
        <v>12</v>
      </c>
      <c r="B13" s="4">
        <v>0</v>
      </c>
      <c r="C13" s="4">
        <v>0</v>
      </c>
      <c r="D13" s="4">
        <v>0</v>
      </c>
      <c r="E13" s="4">
        <f t="shared" si="0"/>
        <v>0</v>
      </c>
    </row>
    <row r="14" spans="1:5" ht="33" customHeight="1">
      <c r="A14" s="6" t="s">
        <v>13</v>
      </c>
      <c r="B14" s="4"/>
      <c r="C14" s="4">
        <v>0</v>
      </c>
      <c r="D14" s="4">
        <v>0</v>
      </c>
      <c r="E14" s="4">
        <f t="shared" si="0"/>
        <v>0</v>
      </c>
    </row>
    <row r="15" spans="1:5" ht="31.5" customHeight="1">
      <c r="A15" s="3" t="s">
        <v>14</v>
      </c>
      <c r="B15" s="4">
        <f>150000+227532+186775+960441.65+177100+9327</f>
        <v>1711175.65</v>
      </c>
      <c r="C15" s="4">
        <v>100000</v>
      </c>
      <c r="D15" s="4">
        <f>300000+2500000</f>
        <v>2800000</v>
      </c>
      <c r="E15" s="4">
        <f t="shared" si="0"/>
        <v>4611175.65</v>
      </c>
    </row>
    <row r="16" spans="1:5" ht="29.25" customHeight="1">
      <c r="A16" s="7" t="s">
        <v>15</v>
      </c>
      <c r="B16" s="4">
        <f>SUM(B9:B15)</f>
        <v>2738545.65</v>
      </c>
      <c r="C16" s="4">
        <f>SUM(C9:C15)</f>
        <v>220000</v>
      </c>
      <c r="D16" s="4">
        <f>SUM(D9:D15)</f>
        <v>2800000</v>
      </c>
      <c r="E16" s="4">
        <f>SUM(E9:E15)</f>
        <v>5758545.65</v>
      </c>
    </row>
    <row r="18" spans="1:5" ht="12.75">
      <c r="A18" s="10" t="s">
        <v>231</v>
      </c>
      <c r="C18" s="81" t="s">
        <v>16</v>
      </c>
      <c r="D18" s="81"/>
      <c r="E18" s="81"/>
    </row>
    <row r="19" spans="3:5" ht="12.75">
      <c r="C19" s="81" t="s">
        <v>22</v>
      </c>
      <c r="D19" s="81"/>
      <c r="E19" s="81"/>
    </row>
    <row r="20" ht="12.75">
      <c r="A20" s="8" t="s">
        <v>17</v>
      </c>
    </row>
    <row r="21" spans="1:5" ht="38.25" customHeight="1">
      <c r="A21" s="82" t="s">
        <v>18</v>
      </c>
      <c r="B21" s="82"/>
      <c r="C21" s="82"/>
      <c r="D21" s="82"/>
      <c r="E21" s="82"/>
    </row>
    <row r="29" ht="12.75">
      <c r="A29" s="1" t="s">
        <v>19</v>
      </c>
    </row>
  </sheetData>
  <sheetProtection selectLockedCells="1" selectUnlockedCells="1"/>
  <mergeCells count="11">
    <mergeCell ref="B6:E6"/>
    <mergeCell ref="B7:D7"/>
    <mergeCell ref="E7:E8"/>
    <mergeCell ref="C19:E19"/>
    <mergeCell ref="C18:E18"/>
    <mergeCell ref="A21:E21"/>
    <mergeCell ref="A1:E1"/>
    <mergeCell ref="A2:E2"/>
    <mergeCell ref="A3:E3"/>
    <mergeCell ref="A4:E4"/>
    <mergeCell ref="A6:A8"/>
  </mergeCells>
  <printOptions horizontalCentered="1"/>
  <pageMargins left="0.39375" right="0.39375" top="0.39375" bottom="0.39375" header="0.5118055555555555" footer="0.5118055555555555"/>
  <pageSetup fitToHeight="1" fitToWidth="1" horizontalDpi="300" verticalDpi="3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45"/>
  <sheetViews>
    <sheetView zoomScalePageLayoutView="0" workbookViewId="0" topLeftCell="A1">
      <selection activeCell="A19" sqref="A19:B19"/>
    </sheetView>
  </sheetViews>
  <sheetFormatPr defaultColWidth="9.140625" defaultRowHeight="12.75"/>
  <cols>
    <col min="1" max="1" width="29.28125" style="1" bestFit="1" customWidth="1"/>
    <col min="2" max="2" width="23.57421875" style="1" customWidth="1"/>
    <col min="3" max="3" width="25.8515625" style="1" customWidth="1"/>
    <col min="4" max="4" width="57.00390625" style="1" customWidth="1"/>
    <col min="5" max="6" width="7.8515625" style="1" customWidth="1"/>
    <col min="7" max="7" width="16.7109375" style="1" customWidth="1"/>
    <col min="8" max="8" width="17.140625" style="1" customWidth="1"/>
    <col min="9" max="9" width="23.421875" style="1" customWidth="1"/>
    <col min="10" max="10" width="23.28125" style="1" customWidth="1"/>
    <col min="11" max="11" width="20.421875" style="1" customWidth="1"/>
    <col min="12" max="12" width="28.421875" style="1" customWidth="1"/>
    <col min="13" max="13" width="15.28125" style="1" customWidth="1"/>
    <col min="14" max="14" width="13.8515625" style="1" customWidth="1"/>
    <col min="15" max="15" width="12.57421875" style="1" customWidth="1"/>
    <col min="16" max="16" width="15.140625" style="1" customWidth="1"/>
    <col min="17" max="16384" width="9.140625" style="1" customWidth="1"/>
  </cols>
  <sheetData>
    <row r="1" spans="1:16" ht="29.25" customHeight="1">
      <c r="A1" s="87" t="s">
        <v>23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</row>
    <row r="2" spans="1:16" ht="30" customHeight="1">
      <c r="A2" s="87" t="s">
        <v>24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</row>
    <row r="3" spans="1:16" ht="15.75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</row>
    <row r="4" spans="1:16" ht="18">
      <c r="A4" s="89" t="s">
        <v>25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</row>
    <row r="8" spans="1:16" ht="22.5" customHeight="1">
      <c r="A8" s="90" t="s">
        <v>26</v>
      </c>
      <c r="B8" s="90"/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</row>
    <row r="9" spans="1:16" ht="25.5" customHeight="1">
      <c r="A9" s="91" t="s">
        <v>27</v>
      </c>
      <c r="B9" s="91" t="s">
        <v>28</v>
      </c>
      <c r="C9" s="91" t="s">
        <v>29</v>
      </c>
      <c r="D9" s="91" t="s">
        <v>30</v>
      </c>
      <c r="E9" s="90" t="s">
        <v>31</v>
      </c>
      <c r="F9" s="90"/>
      <c r="G9" s="90"/>
      <c r="H9" s="92" t="s">
        <v>32</v>
      </c>
      <c r="I9" s="91" t="s">
        <v>33</v>
      </c>
      <c r="J9" s="91" t="s">
        <v>34</v>
      </c>
      <c r="K9" s="91" t="s">
        <v>35</v>
      </c>
      <c r="L9" s="91" t="s">
        <v>36</v>
      </c>
      <c r="M9" s="90" t="s">
        <v>37</v>
      </c>
      <c r="N9" s="90"/>
      <c r="O9" s="90"/>
      <c r="P9" s="90"/>
    </row>
    <row r="10" spans="1:16" ht="70.5" customHeight="1">
      <c r="A10" s="91"/>
      <c r="B10" s="91"/>
      <c r="C10" s="91"/>
      <c r="D10" s="91"/>
      <c r="E10" s="15" t="s">
        <v>38</v>
      </c>
      <c r="F10" s="15" t="s">
        <v>39</v>
      </c>
      <c r="G10" s="15" t="s">
        <v>40</v>
      </c>
      <c r="H10" s="92"/>
      <c r="I10" s="91"/>
      <c r="J10" s="91"/>
      <c r="K10" s="91"/>
      <c r="L10" s="91"/>
      <c r="M10" s="13" t="s">
        <v>5</v>
      </c>
      <c r="N10" s="13" t="s">
        <v>6</v>
      </c>
      <c r="O10" s="13" t="s">
        <v>7</v>
      </c>
      <c r="P10" s="16" t="s">
        <v>15</v>
      </c>
    </row>
    <row r="11" spans="1:16" ht="30" customHeight="1">
      <c r="A11" s="17" t="s">
        <v>41</v>
      </c>
      <c r="B11" s="17" t="s">
        <v>41</v>
      </c>
      <c r="C11" s="17" t="s">
        <v>41</v>
      </c>
      <c r="D11" s="17" t="s">
        <v>42</v>
      </c>
      <c r="E11" s="17" t="s">
        <v>43</v>
      </c>
      <c r="F11" s="17" t="s">
        <v>43</v>
      </c>
      <c r="G11" s="17" t="s">
        <v>43</v>
      </c>
      <c r="H11" s="17" t="s">
        <v>41</v>
      </c>
      <c r="I11" s="17" t="s">
        <v>44</v>
      </c>
      <c r="J11" s="17" t="s">
        <v>45</v>
      </c>
      <c r="K11" s="17" t="s">
        <v>46</v>
      </c>
      <c r="L11" s="17" t="s">
        <v>47</v>
      </c>
      <c r="M11" s="18" t="s">
        <v>48</v>
      </c>
      <c r="N11" s="18" t="s">
        <v>48</v>
      </c>
      <c r="O11" s="18" t="s">
        <v>48</v>
      </c>
      <c r="P11" s="18" t="s">
        <v>49</v>
      </c>
    </row>
    <row r="12" spans="1:16" ht="30" customHeight="1">
      <c r="A12" s="19" t="s">
        <v>50</v>
      </c>
      <c r="B12" s="20"/>
      <c r="C12" s="20"/>
      <c r="D12" s="20" t="s">
        <v>51</v>
      </c>
      <c r="E12" s="21" t="s">
        <v>52</v>
      </c>
      <c r="F12" s="22">
        <v>91</v>
      </c>
      <c r="G12" s="22" t="s">
        <v>53</v>
      </c>
      <c r="H12" s="23" t="s">
        <v>54</v>
      </c>
      <c r="I12" s="24">
        <v>3</v>
      </c>
      <c r="J12" s="20" t="s">
        <v>55</v>
      </c>
      <c r="K12" s="13"/>
      <c r="L12" s="24">
        <v>3</v>
      </c>
      <c r="M12" s="93">
        <v>149000</v>
      </c>
      <c r="N12" s="13"/>
      <c r="O12" s="13"/>
      <c r="P12" s="95">
        <f>M12</f>
        <v>149000</v>
      </c>
    </row>
    <row r="13" spans="1:16" ht="24" customHeight="1">
      <c r="A13" s="19" t="s">
        <v>50</v>
      </c>
      <c r="B13" s="20"/>
      <c r="C13" s="20"/>
      <c r="D13" s="20" t="s">
        <v>56</v>
      </c>
      <c r="E13" s="21" t="s">
        <v>52</v>
      </c>
      <c r="F13" s="22">
        <v>91</v>
      </c>
      <c r="G13" s="22" t="s">
        <v>53</v>
      </c>
      <c r="H13" s="23" t="s">
        <v>54</v>
      </c>
      <c r="I13" s="24">
        <v>3</v>
      </c>
      <c r="J13" s="20" t="s">
        <v>55</v>
      </c>
      <c r="K13" s="13"/>
      <c r="L13" s="24">
        <v>3</v>
      </c>
      <c r="M13" s="94"/>
      <c r="N13" s="13"/>
      <c r="O13" s="13"/>
      <c r="P13" s="96"/>
    </row>
    <row r="14" spans="1:16" ht="70.5" customHeight="1">
      <c r="A14" s="13"/>
      <c r="B14" s="13"/>
      <c r="C14" s="13"/>
      <c r="D14" s="13"/>
      <c r="E14" s="26"/>
      <c r="F14" s="27"/>
      <c r="G14" s="28"/>
      <c r="H14" s="14"/>
      <c r="I14" s="13"/>
      <c r="J14" s="13"/>
      <c r="K14" s="13" t="s">
        <v>57</v>
      </c>
      <c r="L14" s="13"/>
      <c r="M14" s="29"/>
      <c r="N14" s="13"/>
      <c r="O14" s="13"/>
      <c r="P14" s="25"/>
    </row>
    <row r="15" spans="1:256" ht="9.75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16" ht="12.75">
      <c r="A16" s="30"/>
      <c r="B16" s="30"/>
      <c r="C16" s="30"/>
      <c r="D16" s="30"/>
      <c r="E16" s="31"/>
      <c r="F16" s="31"/>
      <c r="G16" s="31"/>
      <c r="H16" s="31"/>
      <c r="I16" s="30"/>
      <c r="J16" s="30"/>
      <c r="K16" s="30"/>
      <c r="L16" s="30"/>
      <c r="M16" s="32">
        <f>SUM(M12:M15)</f>
        <v>149000</v>
      </c>
      <c r="N16" s="32">
        <f>SUM(N12:N15)</f>
        <v>0</v>
      </c>
      <c r="O16" s="32">
        <f>SUM(O12:O15)</f>
        <v>0</v>
      </c>
      <c r="P16" s="32">
        <f>SUM(P12:P15)</f>
        <v>149000</v>
      </c>
    </row>
    <row r="18" spans="11:16" ht="12.75">
      <c r="K18" s="31" t="s">
        <v>16</v>
      </c>
      <c r="P18" s="31"/>
    </row>
    <row r="19" spans="1:16" ht="16.5" customHeight="1">
      <c r="A19" s="97" t="s">
        <v>231</v>
      </c>
      <c r="B19" s="97"/>
      <c r="K19" s="31" t="s">
        <v>22</v>
      </c>
      <c r="P19" s="31"/>
    </row>
    <row r="20" spans="1:16" ht="12.75">
      <c r="A20" s="8"/>
      <c r="K20" s="31"/>
      <c r="P20" s="31"/>
    </row>
    <row r="21" spans="1:16" ht="12.75">
      <c r="A21" s="8" t="s">
        <v>58</v>
      </c>
      <c r="K21" s="31"/>
      <c r="P21" s="31"/>
    </row>
    <row r="22" spans="1:11" ht="17.25" customHeight="1">
      <c r="A22" s="98" t="s">
        <v>59</v>
      </c>
      <c r="B22" s="98"/>
      <c r="C22" s="98"/>
      <c r="D22" s="98"/>
      <c r="E22" s="98"/>
      <c r="F22" s="98"/>
      <c r="G22" s="98"/>
      <c r="H22" s="98"/>
      <c r="I22" s="98"/>
      <c r="J22" s="98"/>
      <c r="K22" s="98"/>
    </row>
    <row r="23" spans="1:10" ht="18.75" customHeight="1">
      <c r="A23" s="99" t="s">
        <v>60</v>
      </c>
      <c r="B23" s="99"/>
      <c r="C23" s="99"/>
      <c r="D23" s="99"/>
      <c r="E23" s="99"/>
      <c r="F23" s="99"/>
      <c r="G23" s="99"/>
      <c r="H23" s="99"/>
      <c r="I23" s="99"/>
      <c r="J23" s="99"/>
    </row>
    <row r="24" spans="1:10" ht="14.25" customHeight="1">
      <c r="A24" s="97" t="s">
        <v>61</v>
      </c>
      <c r="B24" s="97"/>
      <c r="C24" s="97"/>
      <c r="D24" s="97"/>
      <c r="E24" s="97"/>
      <c r="F24" s="97"/>
      <c r="G24" s="97"/>
      <c r="H24" s="97"/>
      <c r="I24" s="97"/>
      <c r="J24" s="97"/>
    </row>
    <row r="27" spans="1:3" ht="12.75" customHeight="1">
      <c r="A27" s="100" t="s">
        <v>44</v>
      </c>
      <c r="B27" s="100"/>
      <c r="C27" s="100"/>
    </row>
    <row r="28" spans="1:3" ht="12.75" customHeight="1">
      <c r="A28" s="101" t="s">
        <v>62</v>
      </c>
      <c r="B28" s="101"/>
      <c r="C28" s="101"/>
    </row>
    <row r="29" spans="1:6" ht="12.75" customHeight="1">
      <c r="A29" s="101" t="s">
        <v>63</v>
      </c>
      <c r="B29" s="101"/>
      <c r="C29" s="101"/>
      <c r="E29" s="33"/>
      <c r="F29" s="33"/>
    </row>
    <row r="30" spans="1:3" ht="12.75" customHeight="1">
      <c r="A30" s="101" t="s">
        <v>64</v>
      </c>
      <c r="B30" s="101"/>
      <c r="C30" s="101"/>
    </row>
    <row r="32" spans="1:3" ht="12.75" customHeight="1">
      <c r="A32" s="100" t="s">
        <v>45</v>
      </c>
      <c r="B32" s="100"/>
      <c r="C32" s="100"/>
    </row>
    <row r="33" spans="1:3" ht="12.75" customHeight="1">
      <c r="A33" s="101" t="s">
        <v>62</v>
      </c>
      <c r="B33" s="101"/>
      <c r="C33" s="101"/>
    </row>
    <row r="34" spans="1:3" ht="12.75" customHeight="1">
      <c r="A34" s="101" t="s">
        <v>65</v>
      </c>
      <c r="B34" s="101"/>
      <c r="C34" s="101"/>
    </row>
    <row r="35" spans="1:3" ht="32.25" customHeight="1">
      <c r="A35" s="101" t="s">
        <v>66</v>
      </c>
      <c r="B35" s="101"/>
      <c r="C35" s="101"/>
    </row>
    <row r="37" spans="1:3" ht="12.75" customHeight="1">
      <c r="A37" s="100" t="s">
        <v>46</v>
      </c>
      <c r="B37" s="100"/>
      <c r="C37" s="100"/>
    </row>
    <row r="38" spans="1:3" ht="12.75" customHeight="1">
      <c r="A38" s="101" t="s">
        <v>62</v>
      </c>
      <c r="B38" s="101"/>
      <c r="C38" s="101"/>
    </row>
    <row r="39" spans="1:3" ht="12.75" customHeight="1">
      <c r="A39" s="101" t="s">
        <v>67</v>
      </c>
      <c r="B39" s="101"/>
      <c r="C39" s="101"/>
    </row>
    <row r="40" spans="1:3" ht="12.75" customHeight="1">
      <c r="A40" s="101" t="s">
        <v>68</v>
      </c>
      <c r="B40" s="101"/>
      <c r="C40" s="101"/>
    </row>
    <row r="42" spans="1:3" ht="12.75" customHeight="1">
      <c r="A42" s="100" t="s">
        <v>47</v>
      </c>
      <c r="B42" s="100"/>
      <c r="C42" s="100"/>
    </row>
    <row r="43" spans="1:8" ht="12.75" customHeight="1">
      <c r="A43" s="101" t="s">
        <v>69</v>
      </c>
      <c r="B43" s="101"/>
      <c r="C43" s="101"/>
      <c r="E43" s="34"/>
      <c r="F43" s="34"/>
      <c r="G43" s="34"/>
      <c r="H43" s="34"/>
    </row>
    <row r="44" spans="1:8" ht="29.25" customHeight="1">
      <c r="A44" s="101" t="s">
        <v>70</v>
      </c>
      <c r="B44" s="101"/>
      <c r="C44" s="101"/>
      <c r="E44" s="34"/>
      <c r="F44" s="34"/>
      <c r="G44" s="34"/>
      <c r="H44" s="34"/>
    </row>
    <row r="45" spans="1:8" ht="18.75" customHeight="1">
      <c r="A45" s="102" t="s">
        <v>71</v>
      </c>
      <c r="B45" s="102"/>
      <c r="E45" s="34"/>
      <c r="F45" s="34"/>
      <c r="G45" s="34"/>
      <c r="H45" s="34"/>
    </row>
  </sheetData>
  <sheetProtection/>
  <mergeCells count="38">
    <mergeCell ref="A42:C42"/>
    <mergeCell ref="A43:C43"/>
    <mergeCell ref="A44:C44"/>
    <mergeCell ref="A45:B45"/>
    <mergeCell ref="A34:C34"/>
    <mergeCell ref="A35:C35"/>
    <mergeCell ref="A37:C37"/>
    <mergeCell ref="A38:C38"/>
    <mergeCell ref="A39:C39"/>
    <mergeCell ref="A40:C40"/>
    <mergeCell ref="A27:C27"/>
    <mergeCell ref="A28:C28"/>
    <mergeCell ref="A29:C29"/>
    <mergeCell ref="A30:C30"/>
    <mergeCell ref="A32:C32"/>
    <mergeCell ref="A33:C33"/>
    <mergeCell ref="M12:M13"/>
    <mergeCell ref="P12:P13"/>
    <mergeCell ref="A19:B19"/>
    <mergeCell ref="A22:K22"/>
    <mergeCell ref="A23:J23"/>
    <mergeCell ref="A24:J24"/>
    <mergeCell ref="H9:H10"/>
    <mergeCell ref="I9:I10"/>
    <mergeCell ref="J9:J10"/>
    <mergeCell ref="K9:K10"/>
    <mergeCell ref="L9:L10"/>
    <mergeCell ref="M9:P9"/>
    <mergeCell ref="A1:P1"/>
    <mergeCell ref="A2:P2"/>
    <mergeCell ref="A3:P3"/>
    <mergeCell ref="A4:P4"/>
    <mergeCell ref="A8:P8"/>
    <mergeCell ref="A9:A10"/>
    <mergeCell ref="B9:B10"/>
    <mergeCell ref="C9:C10"/>
    <mergeCell ref="D9:D10"/>
    <mergeCell ref="E9:G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65"/>
  <sheetViews>
    <sheetView tabSelected="1" zoomScale="85" zoomScaleNormal="85" zoomScalePageLayoutView="0" workbookViewId="0" topLeftCell="B6">
      <pane ySplit="4" topLeftCell="A20" activePane="bottomLeft" state="frozen"/>
      <selection pane="topLeft" activeCell="A6" sqref="A6"/>
      <selection pane="bottomLeft" activeCell="T25" sqref="T25"/>
    </sheetView>
  </sheetViews>
  <sheetFormatPr defaultColWidth="9.140625" defaultRowHeight="12.75"/>
  <cols>
    <col min="1" max="1" width="24.57421875" style="1" bestFit="1" customWidth="1"/>
    <col min="2" max="2" width="23.57421875" style="1" bestFit="1" customWidth="1"/>
    <col min="3" max="3" width="21.140625" style="1" customWidth="1"/>
    <col min="4" max="4" width="15.7109375" style="1" customWidth="1"/>
    <col min="5" max="5" width="21.00390625" style="1" customWidth="1"/>
    <col min="6" max="7" width="12.140625" style="1" customWidth="1"/>
    <col min="8" max="9" width="7.8515625" style="1" customWidth="1"/>
    <col min="10" max="10" width="16.7109375" style="1" customWidth="1"/>
    <col min="11" max="11" width="17.140625" style="1" customWidth="1"/>
    <col min="12" max="12" width="15.7109375" style="1" customWidth="1"/>
    <col min="13" max="13" width="16.00390625" style="1" customWidth="1"/>
    <col min="14" max="14" width="23.140625" style="1" customWidth="1"/>
    <col min="15" max="15" width="15.28125" style="1" customWidth="1"/>
    <col min="16" max="16" width="17.140625" style="1" customWidth="1"/>
    <col min="17" max="17" width="15.421875" style="1" bestFit="1" customWidth="1"/>
    <col min="18" max="18" width="17.57421875" style="1" bestFit="1" customWidth="1"/>
    <col min="19" max="19" width="17.7109375" style="1" customWidth="1"/>
    <col min="20" max="20" width="18.28125" style="1" customWidth="1"/>
    <col min="21" max="21" width="19.57421875" style="1" customWidth="1"/>
    <col min="22" max="22" width="20.421875" style="1" customWidth="1"/>
    <col min="23" max="23" width="14.7109375" style="1" customWidth="1"/>
    <col min="24" max="24" width="13.7109375" style="1" customWidth="1"/>
    <col min="25" max="25" width="17.57421875" style="1" customWidth="1"/>
    <col min="26" max="16384" width="9.140625" style="1" customWidth="1"/>
  </cols>
  <sheetData>
    <row r="1" spans="1:20" ht="18.75">
      <c r="A1" s="87" t="s">
        <v>72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</row>
    <row r="2" spans="1:20" ht="18.75">
      <c r="A2" s="87" t="s">
        <v>20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</row>
    <row r="4" spans="1:20" ht="18">
      <c r="A4" s="89" t="s">
        <v>73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</row>
    <row r="7" spans="1:25" ht="22.5" customHeight="1">
      <c r="A7" s="103" t="s">
        <v>74</v>
      </c>
      <c r="B7" s="103" t="s">
        <v>75</v>
      </c>
      <c r="C7" s="103" t="s">
        <v>76</v>
      </c>
      <c r="D7" s="103" t="s">
        <v>77</v>
      </c>
      <c r="E7" s="103" t="s">
        <v>78</v>
      </c>
      <c r="F7" s="103" t="s">
        <v>79</v>
      </c>
      <c r="G7" s="103" t="s">
        <v>80</v>
      </c>
      <c r="H7" s="104" t="s">
        <v>81</v>
      </c>
      <c r="I7" s="104"/>
      <c r="J7" s="104"/>
      <c r="K7" s="103" t="s">
        <v>82</v>
      </c>
      <c r="L7" s="104" t="s">
        <v>83</v>
      </c>
      <c r="M7" s="103" t="s">
        <v>84</v>
      </c>
      <c r="N7" s="103" t="s">
        <v>85</v>
      </c>
      <c r="O7" s="103" t="s">
        <v>86</v>
      </c>
      <c r="P7" s="105" t="s">
        <v>87</v>
      </c>
      <c r="Q7" s="105"/>
      <c r="R7" s="105"/>
      <c r="S7" s="105"/>
      <c r="T7" s="105"/>
      <c r="U7" s="105"/>
      <c r="V7" s="105"/>
      <c r="W7" s="105"/>
      <c r="X7" s="105"/>
      <c r="Y7" s="103" t="s">
        <v>88</v>
      </c>
    </row>
    <row r="8" spans="1:25" ht="14.25" customHeight="1">
      <c r="A8" s="103"/>
      <c r="B8" s="103"/>
      <c r="C8" s="103"/>
      <c r="D8" s="103"/>
      <c r="E8" s="103"/>
      <c r="F8" s="103"/>
      <c r="G8" s="103"/>
      <c r="H8" s="106" t="s">
        <v>38</v>
      </c>
      <c r="I8" s="106" t="s">
        <v>39</v>
      </c>
      <c r="J8" s="106" t="s">
        <v>40</v>
      </c>
      <c r="K8" s="103"/>
      <c r="L8" s="104"/>
      <c r="M8" s="103"/>
      <c r="N8" s="103"/>
      <c r="O8" s="103"/>
      <c r="P8" s="107" t="s">
        <v>5</v>
      </c>
      <c r="Q8" s="107" t="s">
        <v>6</v>
      </c>
      <c r="R8" s="107" t="s">
        <v>7</v>
      </c>
      <c r="S8" s="107" t="s">
        <v>89</v>
      </c>
      <c r="T8" s="107" t="s">
        <v>90</v>
      </c>
      <c r="U8" s="107" t="s">
        <v>91</v>
      </c>
      <c r="V8" s="107" t="s">
        <v>92</v>
      </c>
      <c r="W8" s="36" t="s">
        <v>93</v>
      </c>
      <c r="X8" s="36"/>
      <c r="Y8" s="103"/>
    </row>
    <row r="9" spans="1:25" ht="80.25" customHeight="1">
      <c r="A9" s="103"/>
      <c r="B9" s="103"/>
      <c r="C9" s="103"/>
      <c r="D9" s="103"/>
      <c r="E9" s="103"/>
      <c r="F9" s="103"/>
      <c r="G9" s="103"/>
      <c r="H9" s="106"/>
      <c r="I9" s="106"/>
      <c r="J9" s="106"/>
      <c r="K9" s="103"/>
      <c r="L9" s="104"/>
      <c r="M9" s="103"/>
      <c r="N9" s="103"/>
      <c r="O9" s="103"/>
      <c r="P9" s="107"/>
      <c r="Q9" s="107"/>
      <c r="R9" s="107"/>
      <c r="S9" s="107"/>
      <c r="T9" s="107"/>
      <c r="U9" s="107"/>
      <c r="V9" s="107"/>
      <c r="W9" s="37" t="s">
        <v>94</v>
      </c>
      <c r="X9" s="37" t="s">
        <v>83</v>
      </c>
      <c r="Y9" s="103"/>
    </row>
    <row r="10" spans="1:25" ht="33.75" customHeight="1">
      <c r="A10" s="38" t="s">
        <v>95</v>
      </c>
      <c r="B10" s="39" t="s">
        <v>42</v>
      </c>
      <c r="C10" s="39" t="s">
        <v>41</v>
      </c>
      <c r="D10" s="39" t="s">
        <v>96</v>
      </c>
      <c r="E10" s="39" t="s">
        <v>42</v>
      </c>
      <c r="F10" s="39" t="s">
        <v>97</v>
      </c>
      <c r="G10" s="39" t="s">
        <v>97</v>
      </c>
      <c r="H10" s="39" t="s">
        <v>43</v>
      </c>
      <c r="I10" s="39" t="s">
        <v>43</v>
      </c>
      <c r="J10" s="39" t="s">
        <v>43</v>
      </c>
      <c r="K10" s="39" t="s">
        <v>41</v>
      </c>
      <c r="L10" s="39" t="s">
        <v>98</v>
      </c>
      <c r="M10" s="39" t="s">
        <v>99</v>
      </c>
      <c r="N10" s="40" t="s">
        <v>42</v>
      </c>
      <c r="O10" s="40" t="s">
        <v>100</v>
      </c>
      <c r="P10" s="37" t="s">
        <v>48</v>
      </c>
      <c r="Q10" s="37" t="s">
        <v>48</v>
      </c>
      <c r="R10" s="37" t="s">
        <v>48</v>
      </c>
      <c r="S10" s="37" t="s">
        <v>48</v>
      </c>
      <c r="T10" s="35" t="s">
        <v>48</v>
      </c>
      <c r="U10" s="37" t="s">
        <v>48</v>
      </c>
      <c r="V10" s="37" t="s">
        <v>101</v>
      </c>
      <c r="W10" s="37" t="s">
        <v>48</v>
      </c>
      <c r="X10" s="41" t="s">
        <v>102</v>
      </c>
      <c r="Y10" s="39" t="s">
        <v>103</v>
      </c>
    </row>
    <row r="11" spans="1:25" ht="81.75" customHeight="1">
      <c r="A11" s="42" t="s">
        <v>104</v>
      </c>
      <c r="B11" s="43" t="s">
        <v>105</v>
      </c>
      <c r="C11" s="41" t="s">
        <v>106</v>
      </c>
      <c r="D11" s="41">
        <v>2022</v>
      </c>
      <c r="E11" s="41" t="s">
        <v>107</v>
      </c>
      <c r="F11" s="41" t="s">
        <v>97</v>
      </c>
      <c r="G11" s="41" t="s">
        <v>108</v>
      </c>
      <c r="H11" s="44" t="s">
        <v>52</v>
      </c>
      <c r="I11" s="41">
        <v>91</v>
      </c>
      <c r="J11" s="44" t="s">
        <v>53</v>
      </c>
      <c r="K11" s="41" t="s">
        <v>54</v>
      </c>
      <c r="L11" s="44" t="s">
        <v>109</v>
      </c>
      <c r="M11" s="41">
        <v>999</v>
      </c>
      <c r="N11" s="43" t="s">
        <v>110</v>
      </c>
      <c r="O11" s="40">
        <v>1</v>
      </c>
      <c r="P11" s="37">
        <v>360000</v>
      </c>
      <c r="Q11" s="37">
        <v>0</v>
      </c>
      <c r="R11" s="37">
        <v>0</v>
      </c>
      <c r="S11" s="37">
        <v>0</v>
      </c>
      <c r="T11" s="45">
        <f>SUM(P11:S11)</f>
        <v>360000</v>
      </c>
      <c r="U11" s="37">
        <v>0</v>
      </c>
      <c r="V11" s="37"/>
      <c r="W11" s="37">
        <v>0</v>
      </c>
      <c r="X11" s="41"/>
      <c r="Y11" s="39"/>
    </row>
    <row r="12" spans="1:25" ht="96" customHeight="1">
      <c r="A12" s="42" t="s">
        <v>111</v>
      </c>
      <c r="B12" s="46" t="s">
        <v>112</v>
      </c>
      <c r="C12" s="39" t="s">
        <v>113</v>
      </c>
      <c r="D12" s="39">
        <v>2022</v>
      </c>
      <c r="E12" s="39" t="s">
        <v>107</v>
      </c>
      <c r="F12" s="39" t="s">
        <v>97</v>
      </c>
      <c r="G12" s="39" t="s">
        <v>108</v>
      </c>
      <c r="H12" s="47" t="s">
        <v>52</v>
      </c>
      <c r="I12" s="39">
        <v>91</v>
      </c>
      <c r="J12" s="47" t="s">
        <v>53</v>
      </c>
      <c r="K12" s="39" t="s">
        <v>54</v>
      </c>
      <c r="L12" s="47" t="s">
        <v>109</v>
      </c>
      <c r="M12" s="39">
        <v>98</v>
      </c>
      <c r="N12" s="46" t="s">
        <v>114</v>
      </c>
      <c r="O12" s="40">
        <v>1</v>
      </c>
      <c r="P12" s="48">
        <v>60000</v>
      </c>
      <c r="Q12" s="48">
        <v>0</v>
      </c>
      <c r="R12" s="48">
        <v>0</v>
      </c>
      <c r="S12" s="48">
        <v>0</v>
      </c>
      <c r="T12" s="45">
        <f>SUM(P12:S12)</f>
        <v>60000</v>
      </c>
      <c r="U12" s="48">
        <v>0</v>
      </c>
      <c r="V12" s="37"/>
      <c r="W12" s="37">
        <v>0</v>
      </c>
      <c r="X12" s="41"/>
      <c r="Y12" s="39"/>
    </row>
    <row r="13" spans="1:25" ht="95.25" customHeight="1">
      <c r="A13" s="42" t="s">
        <v>115</v>
      </c>
      <c r="B13" s="43" t="s">
        <v>116</v>
      </c>
      <c r="C13" s="39" t="s">
        <v>117</v>
      </c>
      <c r="D13" s="41">
        <v>2022</v>
      </c>
      <c r="E13" s="41" t="s">
        <v>107</v>
      </c>
      <c r="F13" s="41" t="s">
        <v>97</v>
      </c>
      <c r="G13" s="41" t="s">
        <v>108</v>
      </c>
      <c r="H13" s="44" t="s">
        <v>52</v>
      </c>
      <c r="I13" s="41">
        <v>91</v>
      </c>
      <c r="J13" s="44" t="s">
        <v>53</v>
      </c>
      <c r="K13" s="41" t="s">
        <v>54</v>
      </c>
      <c r="L13" s="44" t="s">
        <v>109</v>
      </c>
      <c r="M13" s="44" t="s">
        <v>118</v>
      </c>
      <c r="N13" s="43" t="s">
        <v>116</v>
      </c>
      <c r="O13" s="40">
        <v>1</v>
      </c>
      <c r="P13" s="35">
        <v>248770</v>
      </c>
      <c r="Q13" s="37">
        <v>0</v>
      </c>
      <c r="R13" s="37">
        <v>0</v>
      </c>
      <c r="S13" s="37">
        <v>0</v>
      </c>
      <c r="T13" s="35">
        <f>P13</f>
        <v>248770</v>
      </c>
      <c r="U13" s="37">
        <v>0</v>
      </c>
      <c r="V13" s="37"/>
      <c r="W13" s="37">
        <v>0</v>
      </c>
      <c r="X13" s="41"/>
      <c r="Y13" s="39"/>
    </row>
    <row r="14" spans="1:25" ht="72" customHeight="1">
      <c r="A14" s="42" t="s">
        <v>119</v>
      </c>
      <c r="B14" s="46" t="s">
        <v>120</v>
      </c>
      <c r="C14" s="39" t="s">
        <v>121</v>
      </c>
      <c r="D14" s="39">
        <v>2022</v>
      </c>
      <c r="E14" s="39" t="s">
        <v>107</v>
      </c>
      <c r="F14" s="39" t="s">
        <v>97</v>
      </c>
      <c r="G14" s="39" t="s">
        <v>108</v>
      </c>
      <c r="H14" s="47" t="s">
        <v>52</v>
      </c>
      <c r="I14" s="39">
        <v>91</v>
      </c>
      <c r="J14" s="47" t="s">
        <v>53</v>
      </c>
      <c r="K14" s="39" t="s">
        <v>54</v>
      </c>
      <c r="L14" s="47" t="s">
        <v>52</v>
      </c>
      <c r="M14" s="39">
        <v>999</v>
      </c>
      <c r="N14" s="46" t="s">
        <v>120</v>
      </c>
      <c r="O14" s="40">
        <v>1</v>
      </c>
      <c r="P14" s="48">
        <v>410000</v>
      </c>
      <c r="Q14" s="48">
        <v>0</v>
      </c>
      <c r="R14" s="48">
        <v>0</v>
      </c>
      <c r="S14" s="48">
        <v>0</v>
      </c>
      <c r="T14" s="45">
        <f>SUM(P14:S14)</f>
        <v>410000</v>
      </c>
      <c r="U14" s="48">
        <v>0</v>
      </c>
      <c r="V14" s="37"/>
      <c r="W14" s="37">
        <v>0</v>
      </c>
      <c r="X14" s="41"/>
      <c r="Y14" s="39"/>
    </row>
    <row r="15" spans="1:25" ht="111.75" customHeight="1">
      <c r="A15" s="42" t="s">
        <v>122</v>
      </c>
      <c r="B15" s="43" t="s">
        <v>123</v>
      </c>
      <c r="C15" s="39" t="s">
        <v>124</v>
      </c>
      <c r="D15" s="39">
        <v>2022</v>
      </c>
      <c r="E15" s="39" t="s">
        <v>107</v>
      </c>
      <c r="F15" s="39" t="s">
        <v>97</v>
      </c>
      <c r="G15" s="39" t="s">
        <v>108</v>
      </c>
      <c r="H15" s="47" t="s">
        <v>52</v>
      </c>
      <c r="I15" s="39">
        <v>91</v>
      </c>
      <c r="J15" s="47" t="s">
        <v>53</v>
      </c>
      <c r="K15" s="39" t="s">
        <v>54</v>
      </c>
      <c r="L15" s="47" t="s">
        <v>52</v>
      </c>
      <c r="M15" s="39">
        <v>999</v>
      </c>
      <c r="N15" s="43" t="s">
        <v>123</v>
      </c>
      <c r="O15" s="40">
        <v>1</v>
      </c>
      <c r="P15" s="48">
        <v>227532</v>
      </c>
      <c r="Q15" s="48">
        <v>0</v>
      </c>
      <c r="R15" s="48">
        <v>0</v>
      </c>
      <c r="S15" s="48">
        <v>0</v>
      </c>
      <c r="T15" s="45">
        <f>SUM(P15:S15)</f>
        <v>227532</v>
      </c>
      <c r="U15" s="48">
        <v>0</v>
      </c>
      <c r="V15" s="37"/>
      <c r="W15" s="37">
        <v>0</v>
      </c>
      <c r="X15" s="41"/>
      <c r="Y15" s="39"/>
    </row>
    <row r="16" spans="1:25" ht="102" customHeight="1">
      <c r="A16" s="42" t="s">
        <v>125</v>
      </c>
      <c r="B16" s="43" t="s">
        <v>126</v>
      </c>
      <c r="C16" s="39" t="s">
        <v>127</v>
      </c>
      <c r="D16" s="39">
        <v>2022</v>
      </c>
      <c r="E16" s="39" t="s">
        <v>107</v>
      </c>
      <c r="F16" s="39" t="s">
        <v>97</v>
      </c>
      <c r="G16" s="39" t="s">
        <v>108</v>
      </c>
      <c r="H16" s="47" t="s">
        <v>52</v>
      </c>
      <c r="I16" s="39">
        <v>91</v>
      </c>
      <c r="J16" s="47" t="s">
        <v>53</v>
      </c>
      <c r="K16" s="39" t="s">
        <v>54</v>
      </c>
      <c r="L16" s="47" t="s">
        <v>52</v>
      </c>
      <c r="M16" s="39">
        <v>999</v>
      </c>
      <c r="N16" s="43" t="s">
        <v>128</v>
      </c>
      <c r="O16" s="40">
        <v>1</v>
      </c>
      <c r="P16" s="48">
        <v>186775</v>
      </c>
      <c r="Q16" s="48">
        <v>0</v>
      </c>
      <c r="R16" s="48">
        <v>0</v>
      </c>
      <c r="S16" s="48">
        <v>0</v>
      </c>
      <c r="T16" s="45">
        <f>SUM(P16:S16)</f>
        <v>186775</v>
      </c>
      <c r="U16" s="48">
        <v>0</v>
      </c>
      <c r="V16" s="37"/>
      <c r="W16" s="37">
        <v>0</v>
      </c>
      <c r="X16" s="41"/>
      <c r="Y16" s="39"/>
    </row>
    <row r="17" spans="1:25" ht="45" customHeight="1">
      <c r="A17" s="42" t="s">
        <v>129</v>
      </c>
      <c r="B17" s="43" t="s">
        <v>130</v>
      </c>
      <c r="C17" s="39" t="s">
        <v>131</v>
      </c>
      <c r="D17" s="41">
        <v>2022</v>
      </c>
      <c r="E17" s="41" t="s">
        <v>107</v>
      </c>
      <c r="F17" s="41" t="s">
        <v>97</v>
      </c>
      <c r="G17" s="41" t="s">
        <v>108</v>
      </c>
      <c r="H17" s="44" t="s">
        <v>52</v>
      </c>
      <c r="I17" s="41">
        <v>91</v>
      </c>
      <c r="J17" s="44" t="s">
        <v>53</v>
      </c>
      <c r="K17" s="41" t="s">
        <v>54</v>
      </c>
      <c r="L17" s="44" t="s">
        <v>132</v>
      </c>
      <c r="M17" s="41">
        <v>115</v>
      </c>
      <c r="N17" s="43" t="s">
        <v>130</v>
      </c>
      <c r="O17" s="40">
        <v>1</v>
      </c>
      <c r="P17" s="37">
        <f>891941.65+68500</f>
        <v>960441.65</v>
      </c>
      <c r="Q17" s="37">
        <v>0</v>
      </c>
      <c r="R17" s="37">
        <v>0</v>
      </c>
      <c r="S17" s="37">
        <v>0</v>
      </c>
      <c r="T17" s="35">
        <f>SUM(P17:S17)</f>
        <v>960441.65</v>
      </c>
      <c r="U17" s="37">
        <v>0</v>
      </c>
      <c r="V17" s="37"/>
      <c r="W17" s="37">
        <v>0</v>
      </c>
      <c r="X17" s="41"/>
      <c r="Y17" s="39"/>
    </row>
    <row r="18" spans="1:25" ht="63.75">
      <c r="A18" s="42" t="s">
        <v>133</v>
      </c>
      <c r="B18" s="43" t="s">
        <v>134</v>
      </c>
      <c r="C18" s="49"/>
      <c r="D18" s="41">
        <v>2022</v>
      </c>
      <c r="E18" s="41" t="s">
        <v>107</v>
      </c>
      <c r="F18" s="41" t="s">
        <v>97</v>
      </c>
      <c r="G18" s="41" t="s">
        <v>108</v>
      </c>
      <c r="H18" s="44" t="s">
        <v>52</v>
      </c>
      <c r="I18" s="41">
        <v>91</v>
      </c>
      <c r="J18" s="44" t="s">
        <v>53</v>
      </c>
      <c r="K18" s="41" t="s">
        <v>54</v>
      </c>
      <c r="L18" s="44" t="s">
        <v>109</v>
      </c>
      <c r="M18" s="44" t="s">
        <v>135</v>
      </c>
      <c r="N18" s="43" t="s">
        <v>134</v>
      </c>
      <c r="O18" s="40">
        <v>1</v>
      </c>
      <c r="P18" s="78">
        <v>177100</v>
      </c>
      <c r="Q18" s="37">
        <v>0</v>
      </c>
      <c r="R18" s="37">
        <v>0</v>
      </c>
      <c r="S18" s="37">
        <v>0</v>
      </c>
      <c r="T18" s="37">
        <f>P18</f>
        <v>177100</v>
      </c>
      <c r="U18" s="37">
        <v>0</v>
      </c>
      <c r="V18" s="49"/>
      <c r="W18" s="37">
        <v>0</v>
      </c>
      <c r="X18" s="49"/>
      <c r="Y18" s="49"/>
    </row>
    <row r="19" spans="1:25" s="10" customFormat="1" ht="89.25">
      <c r="A19" s="71" t="s">
        <v>226</v>
      </c>
      <c r="B19" s="72" t="s">
        <v>229</v>
      </c>
      <c r="C19" s="39" t="s">
        <v>230</v>
      </c>
      <c r="D19" s="74">
        <v>2022</v>
      </c>
      <c r="E19" s="74" t="s">
        <v>107</v>
      </c>
      <c r="F19" s="74" t="s">
        <v>97</v>
      </c>
      <c r="G19" s="74" t="s">
        <v>108</v>
      </c>
      <c r="H19" s="75" t="s">
        <v>52</v>
      </c>
      <c r="I19" s="74">
        <v>91</v>
      </c>
      <c r="J19" s="75" t="s">
        <v>53</v>
      </c>
      <c r="K19" s="74" t="s">
        <v>54</v>
      </c>
      <c r="L19" s="76" t="s">
        <v>109</v>
      </c>
      <c r="M19" s="76" t="s">
        <v>118</v>
      </c>
      <c r="N19" s="72" t="s">
        <v>229</v>
      </c>
      <c r="O19" s="77">
        <v>1</v>
      </c>
      <c r="P19" s="78">
        <v>107927</v>
      </c>
      <c r="Q19" s="79">
        <v>0</v>
      </c>
      <c r="R19" s="79">
        <v>0</v>
      </c>
      <c r="S19" s="79">
        <v>0</v>
      </c>
      <c r="T19" s="37">
        <f>P19</f>
        <v>107927</v>
      </c>
      <c r="U19" s="79">
        <v>0</v>
      </c>
      <c r="V19" s="73"/>
      <c r="W19" s="73"/>
      <c r="X19" s="73"/>
      <c r="Y19" s="73"/>
    </row>
    <row r="20" spans="1:25" ht="76.5">
      <c r="A20" s="42" t="s">
        <v>137</v>
      </c>
      <c r="B20" s="46" t="s">
        <v>136</v>
      </c>
      <c r="C20" s="49"/>
      <c r="D20" s="39">
        <v>2023</v>
      </c>
      <c r="E20" s="39" t="s">
        <v>107</v>
      </c>
      <c r="F20" s="39" t="s">
        <v>97</v>
      </c>
      <c r="G20" s="39" t="s">
        <v>108</v>
      </c>
      <c r="H20" s="47" t="s">
        <v>52</v>
      </c>
      <c r="I20" s="39">
        <v>91</v>
      </c>
      <c r="J20" s="47" t="s">
        <v>53</v>
      </c>
      <c r="K20" s="39" t="s">
        <v>54</v>
      </c>
      <c r="L20" s="47" t="s">
        <v>52</v>
      </c>
      <c r="M20" s="39">
        <v>98</v>
      </c>
      <c r="N20" s="46" t="s">
        <v>136</v>
      </c>
      <c r="O20" s="40">
        <v>2</v>
      </c>
      <c r="P20" s="37">
        <v>0</v>
      </c>
      <c r="Q20" s="48">
        <v>100000</v>
      </c>
      <c r="R20" s="48">
        <v>0</v>
      </c>
      <c r="S20" s="48">
        <v>0</v>
      </c>
      <c r="T20" s="48">
        <f>Q20</f>
        <v>100000</v>
      </c>
      <c r="U20" s="48">
        <v>0</v>
      </c>
      <c r="V20" s="49"/>
      <c r="W20" s="49"/>
      <c r="X20" s="49"/>
      <c r="Y20" s="49"/>
    </row>
    <row r="21" spans="1:25" ht="163.5" customHeight="1">
      <c r="A21" s="42" t="s">
        <v>227</v>
      </c>
      <c r="B21" s="46" t="s">
        <v>138</v>
      </c>
      <c r="C21" s="39"/>
      <c r="D21" s="39">
        <v>2023</v>
      </c>
      <c r="E21" s="39" t="s">
        <v>107</v>
      </c>
      <c r="F21" s="39" t="s">
        <v>97</v>
      </c>
      <c r="G21" s="39" t="s">
        <v>108</v>
      </c>
      <c r="H21" s="47" t="s">
        <v>52</v>
      </c>
      <c r="I21" s="39">
        <v>91</v>
      </c>
      <c r="J21" s="47" t="s">
        <v>53</v>
      </c>
      <c r="K21" s="39" t="s">
        <v>54</v>
      </c>
      <c r="L21" s="47" t="s">
        <v>52</v>
      </c>
      <c r="M21" s="39">
        <v>98</v>
      </c>
      <c r="N21" s="46" t="s">
        <v>138</v>
      </c>
      <c r="O21" s="40">
        <v>2</v>
      </c>
      <c r="P21" s="37">
        <v>0</v>
      </c>
      <c r="Q21" s="48">
        <v>120000</v>
      </c>
      <c r="R21" s="48">
        <v>0</v>
      </c>
      <c r="S21" s="48">
        <v>0</v>
      </c>
      <c r="T21" s="45">
        <f>SUM(Q21:S21)</f>
        <v>120000</v>
      </c>
      <c r="U21" s="48">
        <v>0</v>
      </c>
      <c r="V21" s="37"/>
      <c r="W21" s="37">
        <v>0</v>
      </c>
      <c r="X21" s="41"/>
      <c r="Y21" s="39"/>
    </row>
    <row r="22" spans="1:25" ht="45.75" customHeight="1">
      <c r="A22" s="42" t="s">
        <v>140</v>
      </c>
      <c r="B22" s="46" t="s">
        <v>139</v>
      </c>
      <c r="C22" s="39"/>
      <c r="D22" s="39">
        <v>2024</v>
      </c>
      <c r="E22" s="39" t="s">
        <v>107</v>
      </c>
      <c r="F22" s="39" t="s">
        <v>97</v>
      </c>
      <c r="G22" s="39" t="s">
        <v>108</v>
      </c>
      <c r="H22" s="47" t="s">
        <v>52</v>
      </c>
      <c r="I22" s="39">
        <v>91</v>
      </c>
      <c r="J22" s="47" t="s">
        <v>53</v>
      </c>
      <c r="K22" s="39" t="s">
        <v>54</v>
      </c>
      <c r="L22" s="47" t="s">
        <v>109</v>
      </c>
      <c r="M22" s="39">
        <v>13</v>
      </c>
      <c r="N22" s="46" t="s">
        <v>139</v>
      </c>
      <c r="O22" s="40">
        <v>2</v>
      </c>
      <c r="P22" s="48">
        <v>0</v>
      </c>
      <c r="Q22" s="48">
        <v>0</v>
      </c>
      <c r="R22" s="48">
        <v>300000</v>
      </c>
      <c r="S22" s="48">
        <v>0</v>
      </c>
      <c r="T22" s="45">
        <f>SUM(P22:S22)</f>
        <v>300000</v>
      </c>
      <c r="U22" s="48">
        <v>0</v>
      </c>
      <c r="V22" s="37"/>
      <c r="W22" s="37">
        <v>0</v>
      </c>
      <c r="X22" s="41"/>
      <c r="Y22" s="39"/>
    </row>
    <row r="23" spans="1:25" ht="38.25">
      <c r="A23" s="42" t="s">
        <v>228</v>
      </c>
      <c r="B23" s="46" t="s">
        <v>141</v>
      </c>
      <c r="C23" s="39"/>
      <c r="D23" s="39">
        <v>2024</v>
      </c>
      <c r="E23" s="39" t="s">
        <v>107</v>
      </c>
      <c r="F23" s="39" t="s">
        <v>97</v>
      </c>
      <c r="G23" s="39" t="s">
        <v>108</v>
      </c>
      <c r="H23" s="47" t="s">
        <v>52</v>
      </c>
      <c r="I23" s="39">
        <v>91</v>
      </c>
      <c r="J23" s="47" t="s">
        <v>53</v>
      </c>
      <c r="K23" s="39" t="s">
        <v>54</v>
      </c>
      <c r="L23" s="47" t="s">
        <v>109</v>
      </c>
      <c r="M23" s="39">
        <v>86</v>
      </c>
      <c r="N23" s="46" t="s">
        <v>141</v>
      </c>
      <c r="O23" s="40">
        <v>2</v>
      </c>
      <c r="P23" s="48">
        <v>0</v>
      </c>
      <c r="Q23" s="48">
        <v>0</v>
      </c>
      <c r="R23" s="48">
        <v>2500000</v>
      </c>
      <c r="S23" s="48">
        <v>0</v>
      </c>
      <c r="T23" s="45">
        <f>SUM(P23:S23)</f>
        <v>2500000</v>
      </c>
      <c r="U23" s="48">
        <v>0</v>
      </c>
      <c r="V23" s="37"/>
      <c r="W23" s="37">
        <v>0</v>
      </c>
      <c r="X23" s="41"/>
      <c r="Y23" s="39"/>
    </row>
    <row r="24" spans="1:25" ht="17.25" customHeight="1">
      <c r="A24" s="50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51"/>
      <c r="O24" s="51"/>
      <c r="P24" s="52">
        <f>SUM(P11:P23)</f>
        <v>2738545.65</v>
      </c>
      <c r="Q24" s="52">
        <f>SUM(Q17:Q23)</f>
        <v>220000</v>
      </c>
      <c r="R24" s="52">
        <f>SUM(R17:R23)</f>
        <v>2800000</v>
      </c>
      <c r="S24" s="52">
        <f>SUM(S17:S23)</f>
        <v>0</v>
      </c>
      <c r="T24" s="52">
        <f>SUM(T11:T23)</f>
        <v>5758545.65</v>
      </c>
      <c r="U24" s="52">
        <f>SUM(U17:U23)</f>
        <v>0</v>
      </c>
      <c r="V24" s="53"/>
      <c r="W24" s="54">
        <f>SUM(W12:W20)</f>
        <v>0</v>
      </c>
      <c r="X24" s="53"/>
      <c r="Y24" s="53"/>
    </row>
    <row r="25" spans="1:25" ht="39.75" customHeight="1">
      <c r="A25" s="108" t="s">
        <v>232</v>
      </c>
      <c r="B25" s="108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51"/>
      <c r="O25" s="51"/>
      <c r="P25" s="53"/>
      <c r="Q25" s="53"/>
      <c r="R25" s="53"/>
      <c r="S25" s="53"/>
      <c r="T25" s="53"/>
      <c r="U25" s="53"/>
      <c r="V25" s="53"/>
      <c r="W25" s="53"/>
      <c r="X25" s="53"/>
      <c r="Y25" s="53"/>
    </row>
    <row r="26" spans="1:14" ht="12.75">
      <c r="A26" s="109" t="s">
        <v>17</v>
      </c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</row>
    <row r="27" spans="1:14" ht="14.25" customHeight="1">
      <c r="A27" s="101" t="s">
        <v>142</v>
      </c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</row>
    <row r="28" spans="1:16" ht="12.75" customHeight="1">
      <c r="A28" s="101" t="s">
        <v>143</v>
      </c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P28" s="31" t="s">
        <v>16</v>
      </c>
    </row>
    <row r="29" spans="1:16" ht="25.5" customHeight="1">
      <c r="A29" s="101" t="s">
        <v>144</v>
      </c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P29" s="31" t="s">
        <v>22</v>
      </c>
    </row>
    <row r="30" spans="1:10" ht="12.75" customHeight="1">
      <c r="A30" s="101" t="s">
        <v>145</v>
      </c>
      <c r="B30" s="101"/>
      <c r="C30" s="101"/>
      <c r="D30" s="101"/>
      <c r="E30" s="101"/>
      <c r="F30" s="101"/>
      <c r="G30" s="101"/>
      <c r="H30" s="101"/>
      <c r="I30" s="101"/>
      <c r="J30" s="101"/>
    </row>
    <row r="31" spans="1:16" ht="12.75" customHeight="1">
      <c r="A31" s="98" t="s">
        <v>146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P31" s="31"/>
    </row>
    <row r="32" spans="1:13" ht="12.75" customHeight="1">
      <c r="A32" s="101" t="s">
        <v>147</v>
      </c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</row>
    <row r="33" spans="1:13" ht="12.75" customHeight="1">
      <c r="A33" s="101" t="s">
        <v>148</v>
      </c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</row>
    <row r="34" spans="1:13" ht="12.75" customHeight="1">
      <c r="A34" s="101" t="s">
        <v>149</v>
      </c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</row>
    <row r="35" spans="1:13" ht="12.75" customHeight="1">
      <c r="A35" s="101" t="s">
        <v>150</v>
      </c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</row>
    <row r="36" spans="1:13" ht="12.75" customHeight="1">
      <c r="A36" s="101" t="s">
        <v>151</v>
      </c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</row>
    <row r="37" spans="1:14" ht="12.75" customHeight="1">
      <c r="A37" s="101" t="s">
        <v>152</v>
      </c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</row>
    <row r="38" spans="1:13" ht="12.75" customHeight="1">
      <c r="A38" s="101" t="s">
        <v>153</v>
      </c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</row>
    <row r="39" spans="1:13" ht="12.75" customHeight="1">
      <c r="A39" s="101"/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</row>
    <row r="40" spans="1:9" ht="12.75" customHeight="1">
      <c r="A40" s="33"/>
      <c r="B40" s="33"/>
      <c r="C40" s="33"/>
      <c r="D40" s="33"/>
      <c r="E40" s="33"/>
      <c r="F40" s="33"/>
      <c r="G40" s="33"/>
      <c r="H40" s="33"/>
      <c r="I40" s="33"/>
    </row>
    <row r="41" spans="1:20" ht="12.75" customHeight="1">
      <c r="A41" s="55" t="s">
        <v>98</v>
      </c>
      <c r="L41" s="34"/>
      <c r="M41" s="34"/>
      <c r="N41" s="34"/>
      <c r="O41" s="34"/>
      <c r="P41" s="34"/>
      <c r="Q41" s="34"/>
      <c r="R41" s="34"/>
      <c r="S41" s="34"/>
      <c r="T41" s="34"/>
    </row>
    <row r="42" spans="1:20" ht="21.75" customHeight="1">
      <c r="A42" s="110" t="s">
        <v>154</v>
      </c>
      <c r="B42" s="110"/>
      <c r="C42" s="110"/>
      <c r="D42" s="110"/>
      <c r="E42" s="110"/>
      <c r="F42" s="110"/>
      <c r="G42" s="110"/>
      <c r="H42" s="110"/>
      <c r="I42" s="110"/>
      <c r="J42" s="110"/>
      <c r="L42" s="111" t="s">
        <v>155</v>
      </c>
      <c r="M42" s="111"/>
      <c r="N42" s="111"/>
      <c r="O42" s="111"/>
      <c r="P42" s="111"/>
      <c r="Q42" s="111"/>
      <c r="R42" s="111"/>
      <c r="S42" s="111"/>
      <c r="T42" s="111"/>
    </row>
    <row r="43" spans="1:20" ht="12.75" customHeight="1">
      <c r="A43" s="33"/>
      <c r="B43" s="33"/>
      <c r="C43" s="33"/>
      <c r="D43" s="33"/>
      <c r="E43" s="33"/>
      <c r="L43" s="112" t="s">
        <v>156</v>
      </c>
      <c r="M43" s="112"/>
      <c r="N43" s="112"/>
      <c r="O43" s="112"/>
      <c r="P43" s="112"/>
      <c r="Q43" s="56"/>
      <c r="R43" s="56"/>
      <c r="S43" s="56"/>
      <c r="T43" s="56"/>
    </row>
    <row r="44" spans="1:20" ht="12.75" customHeight="1">
      <c r="A44" s="55" t="s">
        <v>99</v>
      </c>
      <c r="L44" s="113" t="s">
        <v>157</v>
      </c>
      <c r="M44" s="113"/>
      <c r="N44" s="113"/>
      <c r="O44" s="113"/>
      <c r="P44" s="57" t="s">
        <v>158</v>
      </c>
      <c r="Q44" s="97"/>
      <c r="R44" s="97"/>
      <c r="S44" s="97"/>
      <c r="T44" s="97"/>
    </row>
    <row r="45" spans="1:20" ht="17.25" customHeight="1">
      <c r="A45" s="110" t="s">
        <v>159</v>
      </c>
      <c r="B45" s="110"/>
      <c r="C45" s="110"/>
      <c r="D45" s="110"/>
      <c r="E45" s="110"/>
      <c r="F45" s="110"/>
      <c r="G45" s="110"/>
      <c r="H45" s="110"/>
      <c r="I45" s="110"/>
      <c r="J45" s="110"/>
      <c r="L45" s="114" t="s">
        <v>160</v>
      </c>
      <c r="M45" s="114"/>
      <c r="N45" s="114"/>
      <c r="O45" s="114"/>
      <c r="P45" s="114"/>
      <c r="Q45" s="114"/>
      <c r="R45" s="114"/>
      <c r="S45" s="114"/>
      <c r="T45" s="114"/>
    </row>
    <row r="46" spans="12:20" ht="12.75" customHeight="1">
      <c r="L46" s="115" t="s">
        <v>161</v>
      </c>
      <c r="M46" s="115"/>
      <c r="N46" s="115"/>
      <c r="O46" s="115"/>
      <c r="P46" s="58" t="s">
        <v>162</v>
      </c>
      <c r="Q46" s="58" t="s">
        <v>163</v>
      </c>
      <c r="R46" s="59" t="s">
        <v>164</v>
      </c>
      <c r="S46" s="116" t="s">
        <v>165</v>
      </c>
      <c r="T46" s="116"/>
    </row>
    <row r="47" spans="1:20" ht="12.75" customHeight="1">
      <c r="A47" s="55" t="s">
        <v>100</v>
      </c>
      <c r="L47" s="113" t="s">
        <v>8</v>
      </c>
      <c r="M47" s="113"/>
      <c r="N47" s="113"/>
      <c r="O47" s="113"/>
      <c r="P47" s="60" t="s">
        <v>166</v>
      </c>
      <c r="Q47" s="60" t="s">
        <v>166</v>
      </c>
      <c r="R47" s="60" t="s">
        <v>166</v>
      </c>
      <c r="S47" s="113" t="s">
        <v>166</v>
      </c>
      <c r="T47" s="113"/>
    </row>
    <row r="48" spans="1:20" ht="12.75" customHeight="1">
      <c r="A48" s="101" t="s">
        <v>167</v>
      </c>
      <c r="B48" s="101"/>
      <c r="C48" s="101"/>
      <c r="D48" s="101"/>
      <c r="E48" s="101"/>
      <c r="L48" s="113" t="s">
        <v>9</v>
      </c>
      <c r="M48" s="113"/>
      <c r="N48" s="113"/>
      <c r="O48" s="113"/>
      <c r="P48" s="60" t="s">
        <v>166</v>
      </c>
      <c r="Q48" s="60" t="s">
        <v>166</v>
      </c>
      <c r="R48" s="60" t="s">
        <v>166</v>
      </c>
      <c r="S48" s="113" t="s">
        <v>166</v>
      </c>
      <c r="T48" s="113"/>
    </row>
    <row r="49" spans="1:20" ht="12.75" customHeight="1">
      <c r="A49" s="101" t="s">
        <v>168</v>
      </c>
      <c r="B49" s="101"/>
      <c r="C49" s="101"/>
      <c r="D49" s="101"/>
      <c r="E49" s="101"/>
      <c r="L49" s="113" t="s">
        <v>10</v>
      </c>
      <c r="M49" s="113"/>
      <c r="N49" s="113"/>
      <c r="O49" s="113"/>
      <c r="P49" s="60" t="s">
        <v>166</v>
      </c>
      <c r="Q49" s="60" t="s">
        <v>166</v>
      </c>
      <c r="R49" s="60" t="s">
        <v>166</v>
      </c>
      <c r="S49" s="113" t="s">
        <v>166</v>
      </c>
      <c r="T49" s="113"/>
    </row>
    <row r="50" spans="1:20" ht="12.75" customHeight="1">
      <c r="A50" s="101" t="s">
        <v>169</v>
      </c>
      <c r="B50" s="101"/>
      <c r="C50" s="101"/>
      <c r="D50" s="101"/>
      <c r="E50" s="101"/>
      <c r="L50" s="113" t="s">
        <v>11</v>
      </c>
      <c r="M50" s="113"/>
      <c r="N50" s="113"/>
      <c r="O50" s="113"/>
      <c r="P50" s="60" t="s">
        <v>166</v>
      </c>
      <c r="Q50" s="60" t="s">
        <v>166</v>
      </c>
      <c r="R50" s="60" t="s">
        <v>166</v>
      </c>
      <c r="S50" s="113" t="s">
        <v>166</v>
      </c>
      <c r="T50" s="113"/>
    </row>
    <row r="51" spans="1:20" ht="12.75" customHeight="1">
      <c r="A51" s="33"/>
      <c r="B51" s="33"/>
      <c r="C51" s="33"/>
      <c r="D51" s="33"/>
      <c r="E51" s="33"/>
      <c r="L51" s="113" t="s">
        <v>170</v>
      </c>
      <c r="M51" s="113"/>
      <c r="N51" s="113"/>
      <c r="O51" s="113"/>
      <c r="P51" s="60" t="s">
        <v>166</v>
      </c>
      <c r="Q51" s="60" t="s">
        <v>166</v>
      </c>
      <c r="R51" s="60" t="s">
        <v>166</v>
      </c>
      <c r="S51" s="113" t="s">
        <v>166</v>
      </c>
      <c r="T51" s="113"/>
    </row>
    <row r="52" spans="1:20" ht="16.5" customHeight="1">
      <c r="A52" s="55" t="s">
        <v>102</v>
      </c>
      <c r="L52" s="113" t="s">
        <v>13</v>
      </c>
      <c r="M52" s="113"/>
      <c r="N52" s="113"/>
      <c r="O52" s="113"/>
      <c r="P52" s="60" t="s">
        <v>166</v>
      </c>
      <c r="Q52" s="60" t="s">
        <v>166</v>
      </c>
      <c r="R52" s="60" t="s">
        <v>166</v>
      </c>
      <c r="S52" s="113" t="s">
        <v>166</v>
      </c>
      <c r="T52" s="113"/>
    </row>
    <row r="53" spans="1:20" ht="12.75" customHeight="1">
      <c r="A53" s="101" t="s">
        <v>171</v>
      </c>
      <c r="B53" s="101"/>
      <c r="C53" s="101"/>
      <c r="D53" s="101"/>
      <c r="E53" s="101"/>
      <c r="L53" s="113" t="s">
        <v>14</v>
      </c>
      <c r="M53" s="113"/>
      <c r="N53" s="113"/>
      <c r="O53" s="113"/>
      <c r="P53" s="60" t="s">
        <v>166</v>
      </c>
      <c r="Q53" s="60" t="s">
        <v>166</v>
      </c>
      <c r="R53" s="60" t="s">
        <v>166</v>
      </c>
      <c r="S53" s="113" t="s">
        <v>166</v>
      </c>
      <c r="T53" s="113"/>
    </row>
    <row r="54" spans="1:20" ht="12.75" customHeight="1">
      <c r="A54" s="101" t="s">
        <v>172</v>
      </c>
      <c r="B54" s="101"/>
      <c r="C54" s="101"/>
      <c r="D54" s="101"/>
      <c r="E54" s="101"/>
      <c r="L54" s="34"/>
      <c r="M54" s="34"/>
      <c r="N54" s="34"/>
      <c r="O54" s="34"/>
      <c r="P54" s="34"/>
      <c r="Q54" s="34"/>
      <c r="R54" s="34"/>
      <c r="S54" s="34"/>
      <c r="T54" s="34"/>
    </row>
    <row r="55" spans="1:20" ht="12.75" customHeight="1">
      <c r="A55" s="101" t="s">
        <v>173</v>
      </c>
      <c r="B55" s="101"/>
      <c r="C55" s="101"/>
      <c r="D55" s="101"/>
      <c r="E55" s="101"/>
      <c r="L55" s="34"/>
      <c r="M55" s="34"/>
      <c r="N55" s="34"/>
      <c r="O55" s="34"/>
      <c r="P55" s="34"/>
      <c r="Q55" s="34"/>
      <c r="R55" s="34"/>
      <c r="S55" s="34"/>
      <c r="T55" s="34"/>
    </row>
    <row r="56" spans="1:20" ht="12.75" customHeight="1">
      <c r="A56" s="101" t="s">
        <v>174</v>
      </c>
      <c r="B56" s="101"/>
      <c r="C56" s="101"/>
      <c r="D56" s="101"/>
      <c r="E56" s="101"/>
      <c r="L56" s="34"/>
      <c r="M56" s="34"/>
      <c r="N56" s="34"/>
      <c r="O56" s="34"/>
      <c r="P56" s="34"/>
      <c r="Q56" s="34"/>
      <c r="R56" s="34"/>
      <c r="S56" s="34"/>
      <c r="T56" s="34"/>
    </row>
    <row r="57" spans="1:20" ht="12.75" customHeight="1">
      <c r="A57" s="101" t="s">
        <v>175</v>
      </c>
      <c r="B57" s="101"/>
      <c r="C57" s="101"/>
      <c r="D57" s="101"/>
      <c r="E57" s="101"/>
      <c r="L57" s="34"/>
      <c r="M57" s="34"/>
      <c r="N57" s="34"/>
      <c r="O57" s="34"/>
      <c r="P57" s="34"/>
      <c r="Q57" s="34"/>
      <c r="R57" s="34"/>
      <c r="S57" s="34"/>
      <c r="T57" s="34"/>
    </row>
    <row r="58" spans="1:20" ht="12.75" customHeight="1">
      <c r="A58" s="101" t="s">
        <v>176</v>
      </c>
      <c r="B58" s="101"/>
      <c r="C58" s="101"/>
      <c r="D58" s="101"/>
      <c r="E58" s="101"/>
      <c r="L58" s="34"/>
      <c r="M58" s="34"/>
      <c r="N58" s="34"/>
      <c r="O58" s="34"/>
      <c r="P58" s="34"/>
      <c r="Q58" s="34"/>
      <c r="R58" s="34"/>
      <c r="S58" s="34"/>
      <c r="T58" s="34"/>
    </row>
    <row r="59" spans="1:20" ht="12.75">
      <c r="A59" s="33"/>
      <c r="B59" s="33"/>
      <c r="C59" s="33"/>
      <c r="D59" s="33"/>
      <c r="E59" s="33"/>
      <c r="L59" s="34"/>
      <c r="M59" s="34"/>
      <c r="N59" s="34"/>
      <c r="O59" s="34"/>
      <c r="P59" s="34"/>
      <c r="Q59" s="34"/>
      <c r="R59" s="34"/>
      <c r="S59" s="34"/>
      <c r="T59" s="34"/>
    </row>
    <row r="60" spans="1:20" ht="12.75">
      <c r="A60" s="55" t="s">
        <v>103</v>
      </c>
      <c r="L60" s="34"/>
      <c r="M60" s="34"/>
      <c r="N60" s="34"/>
      <c r="O60" s="34"/>
      <c r="P60" s="34"/>
      <c r="Q60" s="34"/>
      <c r="R60" s="34"/>
      <c r="S60" s="34"/>
      <c r="T60" s="34"/>
    </row>
    <row r="61" spans="1:9" s="34" customFormat="1" ht="12.75" customHeight="1">
      <c r="A61" s="110" t="s">
        <v>177</v>
      </c>
      <c r="B61" s="110"/>
      <c r="C61" s="110"/>
      <c r="D61" s="1"/>
      <c r="E61" s="1"/>
      <c r="F61" s="1"/>
      <c r="G61" s="1"/>
      <c r="H61" s="1"/>
      <c r="I61" s="1"/>
    </row>
    <row r="62" spans="1:9" s="34" customFormat="1" ht="12.75" customHeight="1">
      <c r="A62" s="110" t="s">
        <v>178</v>
      </c>
      <c r="B62" s="110"/>
      <c r="C62" s="110"/>
      <c r="D62" s="1"/>
      <c r="E62" s="1"/>
      <c r="F62" s="1"/>
      <c r="G62" s="1"/>
      <c r="H62" s="1"/>
      <c r="I62" s="1"/>
    </row>
    <row r="63" spans="1:9" s="34" customFormat="1" ht="12.75" customHeight="1">
      <c r="A63" s="110" t="s">
        <v>179</v>
      </c>
      <c r="B63" s="110"/>
      <c r="C63" s="110"/>
      <c r="D63" s="1"/>
      <c r="E63" s="1"/>
      <c r="F63" s="1"/>
      <c r="G63" s="1"/>
      <c r="H63" s="1"/>
      <c r="I63" s="1"/>
    </row>
    <row r="64" spans="1:9" s="34" customFormat="1" ht="12.75" customHeight="1">
      <c r="A64" s="110" t="s">
        <v>180</v>
      </c>
      <c r="B64" s="110"/>
      <c r="C64" s="110"/>
      <c r="D64" s="1"/>
      <c r="E64" s="1"/>
      <c r="F64" s="1"/>
      <c r="G64" s="1"/>
      <c r="H64" s="1"/>
      <c r="I64" s="1"/>
    </row>
    <row r="65" spans="1:9" s="34" customFormat="1" ht="12.75" customHeight="1">
      <c r="A65" s="110" t="s">
        <v>181</v>
      </c>
      <c r="B65" s="110"/>
      <c r="C65" s="110"/>
      <c r="D65" s="1"/>
      <c r="E65" s="1"/>
      <c r="F65" s="1"/>
      <c r="G65" s="1"/>
      <c r="H65" s="1"/>
      <c r="I65" s="1"/>
    </row>
  </sheetData>
  <sheetProtection/>
  <mergeCells count="80">
    <mergeCell ref="A65:C65"/>
    <mergeCell ref="A57:E57"/>
    <mergeCell ref="A58:E58"/>
    <mergeCell ref="A61:C61"/>
    <mergeCell ref="A62:C62"/>
    <mergeCell ref="A63:C63"/>
    <mergeCell ref="A64:C64"/>
    <mergeCell ref="A53:E53"/>
    <mergeCell ref="L53:O53"/>
    <mergeCell ref="S53:T53"/>
    <mergeCell ref="A54:E54"/>
    <mergeCell ref="A55:E55"/>
    <mergeCell ref="A56:E56"/>
    <mergeCell ref="A50:E50"/>
    <mergeCell ref="L50:O50"/>
    <mergeCell ref="S50:T50"/>
    <mergeCell ref="L51:O51"/>
    <mergeCell ref="S51:T51"/>
    <mergeCell ref="L52:O52"/>
    <mergeCell ref="S52:T52"/>
    <mergeCell ref="L47:O47"/>
    <mergeCell ref="S47:T47"/>
    <mergeCell ref="A48:E48"/>
    <mergeCell ref="L48:O48"/>
    <mergeCell ref="S48:T48"/>
    <mergeCell ref="A49:E49"/>
    <mergeCell ref="L49:O49"/>
    <mergeCell ref="S49:T49"/>
    <mergeCell ref="L43:P43"/>
    <mergeCell ref="L44:O44"/>
    <mergeCell ref="Q44:T44"/>
    <mergeCell ref="A45:J45"/>
    <mergeCell ref="L45:T45"/>
    <mergeCell ref="L46:O46"/>
    <mergeCell ref="S46:T46"/>
    <mergeCell ref="A35:M35"/>
    <mergeCell ref="A36:M36"/>
    <mergeCell ref="A37:N37"/>
    <mergeCell ref="A38:M38"/>
    <mergeCell ref="A39:M39"/>
    <mergeCell ref="A42:J42"/>
    <mergeCell ref="L42:T42"/>
    <mergeCell ref="A29:N29"/>
    <mergeCell ref="A30:J30"/>
    <mergeCell ref="A31:N31"/>
    <mergeCell ref="A32:M32"/>
    <mergeCell ref="A33:M33"/>
    <mergeCell ref="A34:M34"/>
    <mergeCell ref="U8:U9"/>
    <mergeCell ref="V8:V9"/>
    <mergeCell ref="A25:B25"/>
    <mergeCell ref="A26:N26"/>
    <mergeCell ref="A27:N27"/>
    <mergeCell ref="A28:N28"/>
    <mergeCell ref="P7:X7"/>
    <mergeCell ref="Y7:Y9"/>
    <mergeCell ref="H8:H9"/>
    <mergeCell ref="I8:I9"/>
    <mergeCell ref="J8:J9"/>
    <mergeCell ref="P8:P9"/>
    <mergeCell ref="Q8:Q9"/>
    <mergeCell ref="R8:R9"/>
    <mergeCell ref="S8:S9"/>
    <mergeCell ref="T8:T9"/>
    <mergeCell ref="H7:J7"/>
    <mergeCell ref="K7:K9"/>
    <mergeCell ref="L7:L9"/>
    <mergeCell ref="M7:M9"/>
    <mergeCell ref="N7:N9"/>
    <mergeCell ref="O7:O9"/>
    <mergeCell ref="A1:T1"/>
    <mergeCell ref="A2:T2"/>
    <mergeCell ref="A4:T4"/>
    <mergeCell ref="A7:A9"/>
    <mergeCell ref="B7:B9"/>
    <mergeCell ref="C7:C9"/>
    <mergeCell ref="D7:D9"/>
    <mergeCell ref="E7:E9"/>
    <mergeCell ref="F7:F9"/>
    <mergeCell ref="G7:G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0"/>
  <sheetViews>
    <sheetView zoomScale="85" zoomScaleNormal="85" zoomScalePageLayoutView="0" workbookViewId="0" topLeftCell="A12">
      <selection activeCell="A22" sqref="A22:B22"/>
    </sheetView>
  </sheetViews>
  <sheetFormatPr defaultColWidth="9.140625" defaultRowHeight="12.75"/>
  <cols>
    <col min="1" max="1" width="28.421875" style="1" bestFit="1" customWidth="1"/>
    <col min="2" max="2" width="18.57421875" style="1" bestFit="1" customWidth="1"/>
    <col min="3" max="3" width="29.421875" style="1" bestFit="1" customWidth="1"/>
    <col min="4" max="4" width="16.00390625" style="1" bestFit="1" customWidth="1"/>
    <col min="5" max="5" width="17.421875" style="1" bestFit="1" customWidth="1"/>
    <col min="6" max="6" width="22.421875" style="1" bestFit="1" customWidth="1"/>
    <col min="7" max="7" width="11.421875" style="1" bestFit="1" customWidth="1"/>
    <col min="8" max="8" width="16.7109375" style="1" bestFit="1" customWidth="1"/>
    <col min="9" max="9" width="14.00390625" style="1" customWidth="1"/>
    <col min="10" max="11" width="17.140625" style="1" customWidth="1"/>
    <col min="12" max="12" width="12.7109375" style="1" bestFit="1" customWidth="1"/>
    <col min="13" max="13" width="52.00390625" style="1" customWidth="1"/>
    <col min="14" max="14" width="23.140625" style="1" customWidth="1"/>
    <col min="15" max="16384" width="9.140625" style="1" customWidth="1"/>
  </cols>
  <sheetData>
    <row r="1" spans="1:14" ht="18.75">
      <c r="A1" s="87" t="s">
        <v>182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</row>
    <row r="2" spans="1:14" ht="18.75">
      <c r="A2" s="87" t="s">
        <v>24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</row>
    <row r="3" spans="1:11" ht="15.75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</row>
    <row r="4" spans="1:14" ht="18">
      <c r="A4" s="89" t="s">
        <v>183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</row>
    <row r="5" spans="1:13" ht="18">
      <c r="A5" s="12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</row>
    <row r="7" spans="1:14" ht="39" customHeight="1">
      <c r="A7" s="92" t="s">
        <v>184</v>
      </c>
      <c r="B7" s="90" t="s">
        <v>185</v>
      </c>
      <c r="C7" s="92" t="s">
        <v>186</v>
      </c>
      <c r="D7" s="92" t="s">
        <v>187</v>
      </c>
      <c r="E7" s="90" t="s">
        <v>188</v>
      </c>
      <c r="F7" s="90" t="s">
        <v>189</v>
      </c>
      <c r="G7" s="92" t="s">
        <v>190</v>
      </c>
      <c r="H7" s="92" t="s">
        <v>191</v>
      </c>
      <c r="I7" s="118" t="s">
        <v>192</v>
      </c>
      <c r="J7" s="118" t="s">
        <v>193</v>
      </c>
      <c r="K7" s="92" t="s">
        <v>194</v>
      </c>
      <c r="L7" s="92" t="s">
        <v>195</v>
      </c>
      <c r="M7" s="92"/>
      <c r="N7" s="92" t="s">
        <v>196</v>
      </c>
    </row>
    <row r="8" spans="1:14" ht="12.75" customHeight="1">
      <c r="A8" s="92"/>
      <c r="B8" s="90"/>
      <c r="C8" s="92"/>
      <c r="D8" s="92"/>
      <c r="E8" s="90"/>
      <c r="F8" s="90"/>
      <c r="G8" s="92"/>
      <c r="H8" s="92"/>
      <c r="I8" s="118"/>
      <c r="J8" s="118"/>
      <c r="K8" s="92"/>
      <c r="L8" s="92" t="s">
        <v>197</v>
      </c>
      <c r="M8" s="92" t="s">
        <v>198</v>
      </c>
      <c r="N8" s="92"/>
    </row>
    <row r="9" spans="1:14" ht="32.25" customHeight="1">
      <c r="A9" s="92"/>
      <c r="B9" s="90"/>
      <c r="C9" s="92"/>
      <c r="D9" s="92"/>
      <c r="E9" s="90"/>
      <c r="F9" s="90"/>
      <c r="G9" s="92"/>
      <c r="H9" s="92"/>
      <c r="I9" s="118"/>
      <c r="J9" s="118"/>
      <c r="K9" s="92"/>
      <c r="L9" s="92"/>
      <c r="M9" s="92"/>
      <c r="N9" s="92"/>
    </row>
    <row r="10" spans="1:14" ht="22.5" customHeight="1">
      <c r="A10" s="62" t="s">
        <v>199</v>
      </c>
      <c r="B10" s="63"/>
      <c r="C10" s="63"/>
      <c r="D10" s="63"/>
      <c r="E10" s="63"/>
      <c r="F10" s="63"/>
      <c r="G10" s="63" t="s">
        <v>200</v>
      </c>
      <c r="H10" s="63"/>
      <c r="I10" s="63" t="s">
        <v>201</v>
      </c>
      <c r="J10" s="63" t="s">
        <v>201</v>
      </c>
      <c r="K10" s="63" t="s">
        <v>202</v>
      </c>
      <c r="L10" s="63" t="s">
        <v>41</v>
      </c>
      <c r="M10" s="63" t="s">
        <v>42</v>
      </c>
      <c r="N10" s="63" t="s">
        <v>203</v>
      </c>
    </row>
    <row r="11" spans="1:14" ht="76.5">
      <c r="A11" s="19" t="s">
        <v>104</v>
      </c>
      <c r="B11" s="41" t="s">
        <v>106</v>
      </c>
      <c r="C11" s="43" t="s">
        <v>204</v>
      </c>
      <c r="D11" s="64" t="s">
        <v>107</v>
      </c>
      <c r="E11" s="65">
        <v>360000</v>
      </c>
      <c r="F11" s="65">
        <f aca="true" t="shared" si="0" ref="F11:F18">E11</f>
        <v>360000</v>
      </c>
      <c r="G11" s="39" t="s">
        <v>205</v>
      </c>
      <c r="H11" s="39">
        <v>1</v>
      </c>
      <c r="I11" s="39" t="s">
        <v>206</v>
      </c>
      <c r="J11" s="39" t="s">
        <v>206</v>
      </c>
      <c r="K11" s="39">
        <v>3</v>
      </c>
      <c r="L11" s="39"/>
      <c r="M11" s="39"/>
      <c r="N11" s="39"/>
    </row>
    <row r="12" spans="1:14" ht="50.25" customHeight="1">
      <c r="A12" s="19" t="s">
        <v>111</v>
      </c>
      <c r="B12" s="39" t="s">
        <v>113</v>
      </c>
      <c r="C12" s="46" t="s">
        <v>112</v>
      </c>
      <c r="D12" s="64" t="s">
        <v>107</v>
      </c>
      <c r="E12" s="65">
        <v>60000</v>
      </c>
      <c r="F12" s="65">
        <f t="shared" si="0"/>
        <v>60000</v>
      </c>
      <c r="G12" s="39" t="s">
        <v>205</v>
      </c>
      <c r="H12" s="39">
        <v>1</v>
      </c>
      <c r="I12" s="39" t="s">
        <v>206</v>
      </c>
      <c r="J12" s="39" t="s">
        <v>206</v>
      </c>
      <c r="K12" s="39">
        <v>3</v>
      </c>
      <c r="L12" s="39"/>
      <c r="M12" s="39"/>
      <c r="N12" s="39"/>
    </row>
    <row r="13" spans="1:14" ht="59.25" customHeight="1">
      <c r="A13" s="19" t="s">
        <v>115</v>
      </c>
      <c r="B13" s="39" t="s">
        <v>117</v>
      </c>
      <c r="C13" s="43" t="s">
        <v>116</v>
      </c>
      <c r="D13" s="64" t="s">
        <v>107</v>
      </c>
      <c r="E13" s="65">
        <v>248770</v>
      </c>
      <c r="F13" s="65">
        <f t="shared" si="0"/>
        <v>248770</v>
      </c>
      <c r="G13" s="39" t="s">
        <v>205</v>
      </c>
      <c r="H13" s="39">
        <v>1</v>
      </c>
      <c r="I13" s="39" t="s">
        <v>206</v>
      </c>
      <c r="J13" s="39" t="s">
        <v>206</v>
      </c>
      <c r="K13" s="39">
        <v>4</v>
      </c>
      <c r="L13" s="39"/>
      <c r="M13" s="39"/>
      <c r="N13" s="39"/>
    </row>
    <row r="14" spans="1:14" ht="49.5" customHeight="1">
      <c r="A14" s="19" t="s">
        <v>119</v>
      </c>
      <c r="B14" s="39" t="s">
        <v>121</v>
      </c>
      <c r="C14" s="46" t="s">
        <v>120</v>
      </c>
      <c r="D14" s="39" t="s">
        <v>107</v>
      </c>
      <c r="E14" s="65">
        <v>410000</v>
      </c>
      <c r="F14" s="65">
        <f t="shared" si="0"/>
        <v>410000</v>
      </c>
      <c r="G14" s="39" t="s">
        <v>205</v>
      </c>
      <c r="H14" s="39">
        <v>1</v>
      </c>
      <c r="I14" s="39" t="s">
        <v>206</v>
      </c>
      <c r="J14" s="39" t="s">
        <v>206</v>
      </c>
      <c r="K14" s="39">
        <v>1</v>
      </c>
      <c r="L14" s="39"/>
      <c r="M14" s="39"/>
      <c r="N14" s="66"/>
    </row>
    <row r="15" spans="1:14" ht="77.25" customHeight="1">
      <c r="A15" s="19" t="s">
        <v>122</v>
      </c>
      <c r="B15" s="39" t="s">
        <v>124</v>
      </c>
      <c r="C15" s="43" t="s">
        <v>123</v>
      </c>
      <c r="D15" s="39" t="s">
        <v>107</v>
      </c>
      <c r="E15" s="65">
        <v>227532</v>
      </c>
      <c r="F15" s="65">
        <f t="shared" si="0"/>
        <v>227532</v>
      </c>
      <c r="G15" s="38" t="s">
        <v>207</v>
      </c>
      <c r="H15" s="39">
        <v>1</v>
      </c>
      <c r="I15" s="38" t="s">
        <v>206</v>
      </c>
      <c r="J15" s="38" t="s">
        <v>206</v>
      </c>
      <c r="K15" s="39">
        <v>4</v>
      </c>
      <c r="L15" s="49"/>
      <c r="M15" s="49"/>
      <c r="N15" s="49"/>
    </row>
    <row r="16" spans="1:14" ht="84.75" customHeight="1">
      <c r="A16" s="19" t="s">
        <v>125</v>
      </c>
      <c r="B16" s="39" t="s">
        <v>127</v>
      </c>
      <c r="C16" s="43" t="s">
        <v>128</v>
      </c>
      <c r="D16" s="39" t="s">
        <v>107</v>
      </c>
      <c r="E16" s="65">
        <v>186775</v>
      </c>
      <c r="F16" s="65">
        <f t="shared" si="0"/>
        <v>186775</v>
      </c>
      <c r="G16" s="38" t="s">
        <v>207</v>
      </c>
      <c r="H16" s="39">
        <v>1</v>
      </c>
      <c r="I16" s="38" t="s">
        <v>206</v>
      </c>
      <c r="J16" s="38" t="s">
        <v>206</v>
      </c>
      <c r="K16" s="39">
        <v>4</v>
      </c>
      <c r="L16" s="38"/>
      <c r="M16" s="49"/>
      <c r="N16" s="49"/>
    </row>
    <row r="17" spans="1:14" ht="30" customHeight="1">
      <c r="A17" s="19" t="s">
        <v>129</v>
      </c>
      <c r="B17" s="39" t="s">
        <v>131</v>
      </c>
      <c r="C17" s="43" t="s">
        <v>130</v>
      </c>
      <c r="D17" s="64" t="s">
        <v>107</v>
      </c>
      <c r="E17" s="65">
        <f>891941.65+68500</f>
        <v>960441.65</v>
      </c>
      <c r="F17" s="65">
        <f t="shared" si="0"/>
        <v>960441.65</v>
      </c>
      <c r="G17" s="39" t="s">
        <v>208</v>
      </c>
      <c r="H17" s="39">
        <v>1</v>
      </c>
      <c r="I17" s="39" t="s">
        <v>108</v>
      </c>
      <c r="J17" s="39" t="s">
        <v>206</v>
      </c>
      <c r="K17" s="39">
        <v>1</v>
      </c>
      <c r="L17" s="39"/>
      <c r="M17" s="39"/>
      <c r="N17" s="39"/>
    </row>
    <row r="18" spans="1:14" ht="51">
      <c r="A18" s="19" t="s">
        <v>133</v>
      </c>
      <c r="B18" s="39"/>
      <c r="C18" s="43" t="s">
        <v>134</v>
      </c>
      <c r="D18" s="64" t="s">
        <v>107</v>
      </c>
      <c r="E18" s="65">
        <v>177100</v>
      </c>
      <c r="F18" s="65">
        <f t="shared" si="0"/>
        <v>177100</v>
      </c>
      <c r="G18" s="39" t="s">
        <v>209</v>
      </c>
      <c r="H18" s="39">
        <v>1</v>
      </c>
      <c r="I18" s="39" t="s">
        <v>206</v>
      </c>
      <c r="J18" s="39" t="s">
        <v>206</v>
      </c>
      <c r="K18" s="39">
        <v>1</v>
      </c>
      <c r="L18" s="39"/>
      <c r="M18" s="39"/>
      <c r="N18" s="39"/>
    </row>
    <row r="19" spans="1:14" ht="76.5">
      <c r="A19" s="71" t="s">
        <v>226</v>
      </c>
      <c r="B19" s="39" t="s">
        <v>230</v>
      </c>
      <c r="C19" s="72" t="s">
        <v>229</v>
      </c>
      <c r="D19" s="74">
        <v>2022</v>
      </c>
      <c r="E19" s="65">
        <v>107927</v>
      </c>
      <c r="F19" s="65">
        <v>107927</v>
      </c>
      <c r="G19" s="39" t="s">
        <v>205</v>
      </c>
      <c r="H19" s="39">
        <v>1</v>
      </c>
      <c r="I19" s="39" t="s">
        <v>206</v>
      </c>
      <c r="J19" s="39" t="s">
        <v>206</v>
      </c>
      <c r="K19" s="39">
        <v>3</v>
      </c>
      <c r="L19" s="39"/>
      <c r="M19" s="39"/>
      <c r="N19" s="11"/>
    </row>
    <row r="20" spans="1:13" ht="22.5" customHeight="1">
      <c r="A20" s="67" t="s">
        <v>210</v>
      </c>
      <c r="B20" s="67"/>
      <c r="C20" s="68"/>
      <c r="D20" s="67"/>
      <c r="E20" s="69">
        <f>SUM(E11:E19)</f>
        <v>2738545.65</v>
      </c>
      <c r="F20" s="69">
        <f>SUM(F11:F19)</f>
        <v>2738545.65</v>
      </c>
      <c r="G20" s="49"/>
      <c r="H20" s="49"/>
      <c r="I20" s="49"/>
      <c r="J20" s="49"/>
      <c r="K20" s="49"/>
      <c r="L20" s="49"/>
      <c r="M20" s="49"/>
    </row>
    <row r="21" spans="5:6" ht="12.75">
      <c r="E21" s="53"/>
      <c r="F21" s="53"/>
    </row>
    <row r="22" spans="1:2" ht="25.5" customHeight="1">
      <c r="A22" s="117" t="s">
        <v>231</v>
      </c>
      <c r="B22" s="117"/>
    </row>
    <row r="23" spans="1:14" ht="12.75" customHeight="1">
      <c r="A23" s="101" t="s">
        <v>211</v>
      </c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</row>
    <row r="24" spans="1:14" ht="12.75">
      <c r="A24" s="33"/>
      <c r="B24" s="33"/>
      <c r="C24" s="33"/>
      <c r="D24" s="33"/>
      <c r="E24" s="33"/>
      <c r="F24" s="33"/>
      <c r="G24" s="33"/>
      <c r="H24" s="33"/>
      <c r="J24" s="31" t="s">
        <v>16</v>
      </c>
      <c r="K24" s="31"/>
      <c r="L24" s="33"/>
      <c r="M24" s="33"/>
      <c r="N24" s="33"/>
    </row>
    <row r="25" spans="1:11" ht="12.75">
      <c r="A25" s="70" t="s">
        <v>212</v>
      </c>
      <c r="J25" s="31" t="s">
        <v>22</v>
      </c>
      <c r="K25" s="31"/>
    </row>
    <row r="26" spans="1:11" ht="12.75" customHeight="1">
      <c r="A26" s="101" t="s">
        <v>213</v>
      </c>
      <c r="B26" s="101"/>
      <c r="C26" s="101"/>
      <c r="D26" s="101"/>
      <c r="E26" s="101"/>
      <c r="F26" s="101"/>
      <c r="G26" s="101"/>
      <c r="H26" s="101"/>
      <c r="I26" s="101"/>
      <c r="J26" s="101"/>
      <c r="K26" s="101"/>
    </row>
    <row r="27" spans="1:11" ht="12.75" customHeight="1">
      <c r="A27" s="101" t="s">
        <v>214</v>
      </c>
      <c r="B27" s="101"/>
      <c r="C27" s="101"/>
      <c r="D27" s="101"/>
      <c r="E27" s="101"/>
      <c r="F27" s="101"/>
      <c r="G27" s="101"/>
      <c r="H27" s="101"/>
      <c r="I27" s="101"/>
      <c r="J27" s="101"/>
      <c r="K27" s="101"/>
    </row>
    <row r="28" spans="1:12" ht="12.75" customHeight="1">
      <c r="A28" s="101" t="s">
        <v>215</v>
      </c>
      <c r="B28" s="101"/>
      <c r="C28" s="101"/>
      <c r="L28" s="31"/>
    </row>
    <row r="29" spans="1:12" ht="12.75" customHeight="1">
      <c r="A29" s="101" t="s">
        <v>216</v>
      </c>
      <c r="B29" s="101"/>
      <c r="C29" s="101"/>
      <c r="L29" s="31"/>
    </row>
    <row r="30" spans="1:3" ht="12.75" customHeight="1">
      <c r="A30" s="101" t="s">
        <v>217</v>
      </c>
      <c r="B30" s="101"/>
      <c r="C30" s="101"/>
    </row>
    <row r="31" spans="1:3" ht="12.75" customHeight="1">
      <c r="A31" s="101" t="s">
        <v>218</v>
      </c>
      <c r="B31" s="101"/>
      <c r="C31" s="101"/>
    </row>
    <row r="32" spans="1:3" ht="12.75" customHeight="1">
      <c r="A32" s="101" t="s">
        <v>219</v>
      </c>
      <c r="B32" s="101"/>
      <c r="C32" s="101"/>
    </row>
    <row r="33" spans="1:3" ht="12.75" customHeight="1">
      <c r="A33" s="101" t="s">
        <v>220</v>
      </c>
      <c r="B33" s="101"/>
      <c r="C33" s="101"/>
    </row>
    <row r="34" spans="1:3" ht="12.75" customHeight="1">
      <c r="A34" s="101" t="s">
        <v>221</v>
      </c>
      <c r="B34" s="101"/>
      <c r="C34" s="101"/>
    </row>
    <row r="36" ht="12.75">
      <c r="A36" s="70" t="s">
        <v>202</v>
      </c>
    </row>
    <row r="37" spans="1:11" ht="12.75" customHeight="1">
      <c r="A37" s="101" t="s">
        <v>222</v>
      </c>
      <c r="B37" s="101"/>
      <c r="C37" s="101"/>
      <c r="D37" s="101"/>
      <c r="E37" s="101"/>
      <c r="F37" s="101"/>
      <c r="G37" s="101"/>
      <c r="H37" s="101"/>
      <c r="I37" s="101"/>
      <c r="J37" s="101"/>
      <c r="K37" s="101"/>
    </row>
    <row r="38" spans="1:11" ht="12.75" customHeight="1">
      <c r="A38" s="101" t="s">
        <v>223</v>
      </c>
      <c r="B38" s="101"/>
      <c r="C38" s="101"/>
      <c r="D38" s="101"/>
      <c r="E38" s="101"/>
      <c r="F38" s="101"/>
      <c r="G38" s="101"/>
      <c r="H38" s="101"/>
      <c r="I38" s="101"/>
      <c r="J38" s="101"/>
      <c r="K38" s="101"/>
    </row>
    <row r="39" spans="1:2" ht="12.75" customHeight="1">
      <c r="A39" s="101" t="s">
        <v>224</v>
      </c>
      <c r="B39" s="101"/>
    </row>
    <row r="40" spans="1:2" ht="12.75" customHeight="1">
      <c r="A40" s="101" t="s">
        <v>225</v>
      </c>
      <c r="B40" s="101"/>
    </row>
  </sheetData>
  <sheetProtection/>
  <mergeCells count="34">
    <mergeCell ref="A33:C33"/>
    <mergeCell ref="A34:C34"/>
    <mergeCell ref="A37:K37"/>
    <mergeCell ref="A38:K38"/>
    <mergeCell ref="A39:B39"/>
    <mergeCell ref="A40:B40"/>
    <mergeCell ref="A27:K27"/>
    <mergeCell ref="A28:C28"/>
    <mergeCell ref="A29:C29"/>
    <mergeCell ref="A30:C30"/>
    <mergeCell ref="A31:C31"/>
    <mergeCell ref="A32:C32"/>
    <mergeCell ref="A23:N23"/>
    <mergeCell ref="A26:K26"/>
    <mergeCell ref="G7:G9"/>
    <mergeCell ref="H7:H9"/>
    <mergeCell ref="I7:I9"/>
    <mergeCell ref="J7:J9"/>
    <mergeCell ref="C7:C9"/>
    <mergeCell ref="D7:D9"/>
    <mergeCell ref="N7:N9"/>
    <mergeCell ref="L8:L9"/>
    <mergeCell ref="M8:M9"/>
    <mergeCell ref="A22:B22"/>
    <mergeCell ref="E7:E9"/>
    <mergeCell ref="F7:F9"/>
    <mergeCell ref="K7:K9"/>
    <mergeCell ref="L7:M7"/>
    <mergeCell ref="A1:N1"/>
    <mergeCell ref="A2:N2"/>
    <mergeCell ref="A3:K3"/>
    <mergeCell ref="A4:N4"/>
    <mergeCell ref="A7:A9"/>
    <mergeCell ref="B7:B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Tecnico</dc:creator>
  <cp:keywords/>
  <dc:description/>
  <cp:lastModifiedBy>Hewlett-Packard Company</cp:lastModifiedBy>
  <dcterms:created xsi:type="dcterms:W3CDTF">2019-11-07T09:49:30Z</dcterms:created>
  <dcterms:modified xsi:type="dcterms:W3CDTF">2022-09-28T17:00:08Z</dcterms:modified>
  <cp:category/>
  <cp:version/>
  <cp:contentType/>
  <cp:contentStatus/>
</cp:coreProperties>
</file>